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kinpel\Downloads\"/>
    </mc:Choice>
  </mc:AlternateContent>
  <xr:revisionPtr revIDLastSave="0" documentId="13_ncr:1_{8C95F3B5-8F6D-4799-8894-B6D58AB2A69B}" xr6:coauthVersionLast="45" xr6:coauthVersionMax="46" xr10:uidLastSave="{00000000-0000-0000-0000-000000000000}"/>
  <bookViews>
    <workbookView xWindow="-108" yWindow="-108" windowWidth="24792" windowHeight="13440" xr2:uid="{741937F5-D55E-4870-B999-C84B86D3D769}"/>
  </bookViews>
  <sheets>
    <sheet name="MR scores " sheetId="1" r:id="rId1"/>
    <sheet name="ProjectData" sheetId="2" r:id="rId2"/>
  </sheets>
  <definedNames>
    <definedName name="_xlnm._FilterDatabase" localSheetId="0" hidden="1">'MR scores '!$A$3:$W$38</definedName>
    <definedName name="_xlnm._FilterDatabase" localSheetId="1" hidden="1">ProjectData!$A$1:$T$91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5" i="1"/>
  <c r="T6" i="1"/>
  <c r="U6" i="1" s="1"/>
  <c r="T5" i="1"/>
  <c r="U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tc={3B5A3FE2-18D7-48C6-9D12-8E4F81371776}</author>
    <author>tc={EE01C1F9-3DA1-496E-B791-55A330CD5166}</author>
  </authors>
  <commentList>
    <comment ref="T3" authorId="0" shapeId="0" xr:uid="{3B5A3FE2-18D7-48C6-9D12-8E4F81371776}">
      <text>
        <t>[Threaded comment]
Your version of Excel allows you to read this threaded comment; however, any edits to it will get removed if the file is opened in a newer version of Excel. Learn more: https://go.microsoft.com/fwlink/?linkid=870924
Comment:
    To be automatically calculated based on section scores entred</t>
      </text>
    </comment>
    <comment ref="U3" authorId="1" shapeId="0" xr:uid="{EE01C1F9-3DA1-496E-B791-55A330CD5166}">
      <text>
        <t>[Threaded comment]
Your version of Excel allows you to read this threaded comment; however, any edits to it will get removed if the file is opened in a newer version of Excel. Learn more: https://go.microsoft.com/fwlink/?linkid=870924
Comment:
    To be automatically inserted based on the overall score</t>
      </text>
    </comment>
  </commentList>
</comments>
</file>

<file path=xl/sharedStrings.xml><?xml version="1.0" encoding="utf-8"?>
<sst xmlns="http://schemas.openxmlformats.org/spreadsheetml/2006/main" count="1477" uniqueCount="543">
  <si>
    <t>Project information</t>
  </si>
  <si>
    <t>Monitoring Information</t>
  </si>
  <si>
    <t>Monitoring scores (standard)</t>
  </si>
  <si>
    <t>Monitoring scores (optional)</t>
  </si>
  <si>
    <t>project code</t>
  </si>
  <si>
    <t>Partner</t>
  </si>
  <si>
    <t>Partner Type</t>
  </si>
  <si>
    <t>Partner Project Risk</t>
  </si>
  <si>
    <t>Cluster</t>
  </si>
  <si>
    <t>Budget</t>
  </si>
  <si>
    <t>SubIPs/consortia members</t>
  </si>
  <si>
    <t>HFU Programme FP</t>
  </si>
  <si>
    <t>Monitoring party/FP</t>
  </si>
  <si>
    <t xml:space="preserve">Verification of activities </t>
  </si>
  <si>
    <t>Timeliness</t>
  </si>
  <si>
    <t>Appropriateness of interventions</t>
  </si>
  <si>
    <t>Monitoring and reporting (M&amp;R) set-up</t>
  </si>
  <si>
    <t>Gender and age considerations</t>
  </si>
  <si>
    <t>Accountability to Affected population (AAP)</t>
  </si>
  <si>
    <t xml:space="preserve">Beneficiary satisfaction </t>
  </si>
  <si>
    <t xml:space="preserve">Protection mainstreaming </t>
  </si>
  <si>
    <t>Zero tolerance for acts of sexual exploitation and abuse (PSEA)</t>
  </si>
  <si>
    <t>Coordination with key actors in the area</t>
  </si>
  <si>
    <t>Overall Monitoring Score</t>
  </si>
  <si>
    <t>Overall Monitoring Assessment</t>
  </si>
  <si>
    <t>Alignment with Cluster Standards</t>
  </si>
  <si>
    <t>Consortium approach and capacity building </t>
  </si>
  <si>
    <t>Out of 100</t>
  </si>
  <si>
    <t>n/a</t>
  </si>
  <si>
    <t>IRQ-19/3884/RA2/CCS/INGO/13288</t>
  </si>
  <si>
    <t>NCCI (NGO Coordination Committee for Iraq)</t>
  </si>
  <si>
    <t>INGO</t>
  </si>
  <si>
    <t>Medium</t>
  </si>
  <si>
    <t>Zhyar Kaka</t>
  </si>
  <si>
    <t>IRQ-19/3884/SA2/CASH/INGO/13900</t>
  </si>
  <si>
    <t>TEARFUND (TEARFUND)</t>
  </si>
  <si>
    <t>Jiyan, MEDAIR</t>
  </si>
  <si>
    <t>TPM - additional</t>
  </si>
  <si>
    <t>IRQ-19/3884/SA2/EL/INGO/13901</t>
  </si>
  <si>
    <t>Women Empowerment Organisation</t>
  </si>
  <si>
    <t>IRQ-19/3884/SA2/P/INGO/13822</t>
  </si>
  <si>
    <t>INTERSOS (INTERSOS)</t>
  </si>
  <si>
    <t>HI, NP, PAO</t>
  </si>
  <si>
    <t>Wihad Wiess</t>
  </si>
  <si>
    <t>TPM - initial</t>
  </si>
  <si>
    <t>IRQ-19/3884/SA2/WASH/INGO/13903</t>
  </si>
  <si>
    <t>TDH-L (Terre des Hommes Lausanne)</t>
  </si>
  <si>
    <t>High</t>
  </si>
  <si>
    <t>AN, JF, PAH, SSDF, WVI</t>
  </si>
  <si>
    <t>IRQ-19/3884/SA2/WASH-CCCM/INGO/13805</t>
  </si>
  <si>
    <t>SI (Solidarités International)</t>
  </si>
  <si>
    <t>AN, CAOFISR, COOPI, FRC, RI, SEDO, SSORD</t>
  </si>
  <si>
    <t>IRQ-19/3884/SA2/NFIs/INGO/13807</t>
  </si>
  <si>
    <t>HRF (Human Relief Foundation)</t>
  </si>
  <si>
    <t>REACH</t>
  </si>
  <si>
    <t>IRQ-19/3884/SA2/EL/NGO/13895</t>
  </si>
  <si>
    <t>PO (POINT)</t>
  </si>
  <si>
    <t>NNGO</t>
  </si>
  <si>
    <t>Alghad Organization, OXFAM, WAHO</t>
  </si>
  <si>
    <t>IRQ-19/3884/SA2/NFIs/INGO/13878</t>
  </si>
  <si>
    <t>SZOA (Stichting ZOA)</t>
  </si>
  <si>
    <t>Al Rafedain Peace Organization, EADE</t>
  </si>
  <si>
    <t>IRQ-19/3884/SA2/CCCM/INGO/13825</t>
  </si>
  <si>
    <t>ACTED (Agency for Technical Cooperation and Development)</t>
  </si>
  <si>
    <t>IMPACT Initiatives, Voice of Older People &amp; Family</t>
  </si>
  <si>
    <t>IRQ-19/3884/SA2/P/INGO/13820</t>
  </si>
  <si>
    <t>UPP (UN PONTE PER)</t>
  </si>
  <si>
    <t>Iraqi Al Amal NGO, WRO</t>
  </si>
  <si>
    <t>IRQ-19/3884/SA2/E/INGO/13867</t>
  </si>
  <si>
    <t>IRQ-19/3884/SA2/CASH/INGO/13837</t>
  </si>
  <si>
    <t>MC (Mercy Corps)</t>
  </si>
  <si>
    <t>DRC, NRC, REACH</t>
  </si>
  <si>
    <t>IRQ-19/3884/SA2/E/INGO/13918</t>
  </si>
  <si>
    <t>TDH It (Terre des homes Italia/TDH It)</t>
  </si>
  <si>
    <t>SSORD</t>
  </si>
  <si>
    <t>IRQ-19/3884/SA2/P/INGO/13836</t>
  </si>
  <si>
    <t>IMC UK (International Medical Corps UK)</t>
  </si>
  <si>
    <t>IHAO</t>
  </si>
  <si>
    <t>IRQ-19/3884/SA2/P/INGO/13874</t>
  </si>
  <si>
    <t>WC (War Child UK)</t>
  </si>
  <si>
    <t>PAO, WVI</t>
  </si>
  <si>
    <t>IRQ-19/3884/SA2/E/INGO/13892</t>
  </si>
  <si>
    <t>PIN (People in Need)</t>
  </si>
  <si>
    <t>SSDF</t>
  </si>
  <si>
    <t>IRQ-19/3884/SA2/E/INGO/13828</t>
  </si>
  <si>
    <t>NRC (Norwegian Refugee Council)</t>
  </si>
  <si>
    <t>IRQ-19/3884/SA2/NFIs/INGO/13879</t>
  </si>
  <si>
    <t>CCR (Charita Ceska Republika/CCR)</t>
  </si>
  <si>
    <t>SEDO, UN-HABITAT</t>
  </si>
  <si>
    <t>IRQ-19/3884/SA2/CCCM/INGO/13899</t>
  </si>
  <si>
    <t>Blumont (Blumont)</t>
  </si>
  <si>
    <t>SEDO</t>
  </si>
  <si>
    <t>IRQ-19/3884/SA2/H/INGO/13860</t>
  </si>
  <si>
    <t>WVI (World Vision International)</t>
  </si>
  <si>
    <t>DARY, MEDAIR</t>
  </si>
  <si>
    <t>IRQ-19/3884/SA2/H/NGO/13833</t>
  </si>
  <si>
    <t>DARY (Dary Human Organization)</t>
  </si>
  <si>
    <t>Harikar, HEEVIE, ZHIAN Health Organization</t>
  </si>
  <si>
    <t>IRQ-19/3884/SA2/P/INGO/13856</t>
  </si>
  <si>
    <t>TGH (Triangle Génération Humanitaire)</t>
  </si>
  <si>
    <t>Justice Center, BROB</t>
  </si>
  <si>
    <t>IRQ-19/3884/SA2/P/INGO/13882</t>
  </si>
  <si>
    <t>IRC (International Rescue Committee)</t>
  </si>
  <si>
    <t>Low</t>
  </si>
  <si>
    <t>Justice Center, OXFAM</t>
  </si>
  <si>
    <t>IRQ-19/3884/SA2/CCS/UN/13875</t>
  </si>
  <si>
    <t>UNOPS (United Nations Office for Project Services)</t>
  </si>
  <si>
    <t>UN</t>
  </si>
  <si>
    <t>IRQ-19/3884/SA2/P/INGO/13829</t>
  </si>
  <si>
    <t>IRQ-19/3884/SA2/H/INGO/14654</t>
  </si>
  <si>
    <t>CORDAID (STICHTING CORDAID)</t>
  </si>
  <si>
    <t>DAMA, IHAO</t>
  </si>
  <si>
    <t>IRQ-19/3884/SA2/P-F/INGO/13812</t>
  </si>
  <si>
    <t>DAI (Dorcas Aid International)</t>
  </si>
  <si>
    <t>Harikar</t>
  </si>
  <si>
    <t>IRQ-20/3884/SA1/CASH/INGO/16650</t>
  </si>
  <si>
    <t>CESVI (Cesvi, Italian Agency for Development Cooperation)</t>
  </si>
  <si>
    <t>Women Empowerment Organization (WEO)</t>
  </si>
  <si>
    <t>IRQ-19/3884/RA1/NFIs/INGO/12367</t>
  </si>
  <si>
    <t>DRC (Danish Refugee Council)</t>
  </si>
  <si>
    <t>IRQ-20/3884/SA1/CCS/UN/16463</t>
  </si>
  <si>
    <t>IRQ-20/3884/SA1/CASH/INGO/16416</t>
  </si>
  <si>
    <t>OXFAM</t>
  </si>
  <si>
    <t>IRQ-20/3884/SA1/WASH/INGO/16290</t>
  </si>
  <si>
    <t>COOPI, French Red Cross, Sahara Economic Development Organization (SEDO), Sabe'a Sanabul Organization for Relief &amp; Development (SSORD)</t>
  </si>
  <si>
    <t>IRQ-19/3884/SA2/CCS/INGO/13779</t>
  </si>
  <si>
    <t>iMMAP (iMMAP France)</t>
  </si>
  <si>
    <t>Fund Code</t>
  </si>
  <si>
    <t>Allocation type</t>
  </si>
  <si>
    <t>Organization type</t>
  </si>
  <si>
    <t>Organization</t>
  </si>
  <si>
    <t>Project title</t>
  </si>
  <si>
    <t>Duration</t>
  </si>
  <si>
    <t>Date Submitted</t>
  </si>
  <si>
    <t>Location</t>
  </si>
  <si>
    <t>Beneficiaries</t>
  </si>
  <si>
    <t>Men</t>
  </si>
  <si>
    <t>Women</t>
  </si>
  <si>
    <t>Boys</t>
  </si>
  <si>
    <t>Girls</t>
  </si>
  <si>
    <t>Actual Start Date</t>
  </si>
  <si>
    <t>Actual End Date</t>
  </si>
  <si>
    <t>Project Status</t>
  </si>
  <si>
    <t>Partner Risk</t>
  </si>
  <si>
    <t>IRQ-19/3884/SA1/CCCM-NFIs/INGO/11265</t>
  </si>
  <si>
    <t>1st Standard Allocation 2019</t>
  </si>
  <si>
    <t xml:space="preserve"> Camp Coordination and Camp Management (25%), Emergency Shelter and Non-Food Items (75%)</t>
  </si>
  <si>
    <t>International NGO</t>
  </si>
  <si>
    <t>Emergency SNFI and CCCM response to vulnerable populations in Iraq</t>
  </si>
  <si>
    <t>18 Months</t>
  </si>
  <si>
    <t>01/12/2018</t>
  </si>
  <si>
    <t>Kirkuk -&gt; Kirkuk -&gt; Laylan (Qara Hasan); Al Sulaymaniyah -&gt; Kalar; Diyala -&gt; Khanaqin; Dahuk; Al Anbar; Al Basrah; Al Qadissiya; Al Sulaymaniyah; An Najaf; Baghdad; Diyala; Erbil; Kerbala; Kirkuk; Nineveh; Salah Al-Din; Wasit</t>
  </si>
  <si>
    <t>01/01/2019</t>
  </si>
  <si>
    <t>30/06/2020</t>
  </si>
  <si>
    <t>Under Audit</t>
  </si>
  <si>
    <t>2nd Standard Allocation 2019</t>
  </si>
  <si>
    <t xml:space="preserve"> Camp Coordination and Camp Management</t>
  </si>
  <si>
    <t>Integrated CCCM response and Information management to facilitate durable solutions for vulnerable populations in Iraq</t>
  </si>
  <si>
    <t>30/08/2019</t>
  </si>
  <si>
    <t xml:space="preserve"> Nineveh &gt; Al Hamdaniya &gt; Markaz Al Hamdaniya;  Dahuk &gt; Dahuk &gt; Markaz Dahuk;  Erbil &gt; Erbil &gt; Markaz Erbil Centre</t>
  </si>
  <si>
    <t>01/10/2019</t>
  </si>
  <si>
    <t>31/03/2021</t>
  </si>
  <si>
    <t>Implementation &amp; Reporting</t>
  </si>
  <si>
    <t>IRQ-20/3884/SA1/CCCM/INGO/16458</t>
  </si>
  <si>
    <t>2020 1st Standard Allocation</t>
  </si>
  <si>
    <t>Provision of integrated multi-sectoral response for vulnerable populations living in informal sites in Iraq</t>
  </si>
  <si>
    <t>12 Months</t>
  </si>
  <si>
    <t>07/06/2020</t>
  </si>
  <si>
    <t xml:space="preserve"> Dahuk &gt; Dahuk &gt; Zawita;  Dahuk &gt; Sumel &gt; Al Selvani;  Dahuk &gt; Sumel &gt; Fayde;  Dahuk &gt; Zakho &gt; Al Sindi</t>
  </si>
  <si>
    <t>10/07/2020</t>
  </si>
  <si>
    <t>09/07/2021</t>
  </si>
  <si>
    <t>CCCM</t>
  </si>
  <si>
    <t>13 Months</t>
  </si>
  <si>
    <t>31/08/2019</t>
  </si>
  <si>
    <t xml:space="preserve"> Kirkuk &gt; Daquq &gt; Markaz Daquq;  Kirkuk &gt; Kirkuk &gt; Markaz Kirkuk;  Salah Al-Din &gt; Tuz &gt; Markaz Tuz;  Salah Al-Din &gt; Balad &gt; Al Esshaqi</t>
  </si>
  <si>
    <t>31/10/2020</t>
  </si>
  <si>
    <t>Under Final Reporting</t>
  </si>
  <si>
    <t>IRQ-20/3884/SA1/CCCM/INGO/16449</t>
  </si>
  <si>
    <t>Mobile CCCM Response to COVID-19 in Informal Settlements</t>
  </si>
  <si>
    <t>8 Months</t>
  </si>
  <si>
    <t>05/06/2020</t>
  </si>
  <si>
    <t xml:space="preserve"> Kirkuk &gt; Kirkuk &gt; Markaz Kirkuk;  Salah Al-Din &gt; Balad &gt; Al Esshaqi;  Diyala &gt; Al Khalis &gt; Markaz Al Khalis;  Diyala &gt; Ba'quba &gt; Bani Sa'd</t>
  </si>
  <si>
    <t>01/08/2020</t>
  </si>
  <si>
    <t>IRQ-19/3884/SA1/CCCM/INGO/11358</t>
  </si>
  <si>
    <t>CAOFISR (Canadian Aid Organization for Iraqi Society Rehab)</t>
  </si>
  <si>
    <t>Camp Coordination and Camp Management of Basateen Al Sheoukh IDP Camp</t>
  </si>
  <si>
    <t>Salah Al-Din -&gt; Al Shirqat -&gt; Markaz Al Shirqat</t>
  </si>
  <si>
    <t>31/12/2019</t>
  </si>
  <si>
    <t xml:space="preserve"> Emergency Shelter and Non-Food Items</t>
  </si>
  <si>
    <t>Emergency shelter and NFI assistance to improve living conditions of most vulnerable families in Iraq</t>
  </si>
  <si>
    <t xml:space="preserve"> Salah Al-Din &gt; Tikrit &gt; Al Alam;  Dahuk &gt; Zakho &gt; Markaz Zakho;  Dahuk &gt; Sumel &gt; Fayde;  Dahuk &gt; Sumel &gt; Markaz Sumel</t>
  </si>
  <si>
    <t>30/09/2020</t>
  </si>
  <si>
    <t xml:space="preserve"> Multi-Purpose Cash Assistance</t>
  </si>
  <si>
    <t>Empowerment of at-risk and acutely vulnerable out-of-camp IDPs communities through MPCA and referral services provision in the contex of the Covid-19 outbreak in Kurdistan Region of Iraq</t>
  </si>
  <si>
    <t>5 Months</t>
  </si>
  <si>
    <t xml:space="preserve"> Dahuk &gt; Sumel &gt; Markaz Sumel;  Dahuk &gt; Sumel &gt; Fayde;  Dahuk &gt; Zakho &gt; Markaz Zakho;  Dahuk &gt; Zakho &gt; Al Sindi;  Erbil &gt; Erbil &gt; Markaz Erbil Centre;  Erbil &gt; Erbil &gt; Qushtappa</t>
  </si>
  <si>
    <t>31/12/2020</t>
  </si>
  <si>
    <t xml:space="preserve"> Health</t>
  </si>
  <si>
    <t>Provision of Comprehensive Lifesaving Healthcare Services across Iraq</t>
  </si>
  <si>
    <t>04/12/2019</t>
  </si>
  <si>
    <t xml:space="preserve"> Al Anbar &gt; Al Ramadi &gt; Al Habbaniya;  Al Anbar &gt; Al Ramadi &gt; Markaz Al Ramadi;  Dahuk &gt; Sumel &gt; Fayde;  Kirkuk &gt; Al Hawiga &gt; Al Hawija;  Kirkuk &gt; Al Hawiga &gt; Al Zab;  Nineveh &gt; Al Hamdaniya &gt; Al Namroud;  Nineveh &gt; Al Mosul &gt; Al Qayara;  Nineveh &gt; Sinjar &gt; Qaeyrrawan;  Salah Al-Din &gt; Al Shirqat &gt; Markaz Al Shirqat;  Salah Al-Din &gt; Baiji &gt; Markaz Baiji;  Salah Al-Din &gt; Tikrit &gt; Al Alam;  Dahuk &gt; Zakho &gt; Markaz Zakho</t>
  </si>
  <si>
    <t>20/12/2019</t>
  </si>
  <si>
    <t>19/12/2020</t>
  </si>
  <si>
    <t>IRQ-19/3884/SA1/P/INGO/11345</t>
  </si>
  <si>
    <t xml:space="preserve"> Protection</t>
  </si>
  <si>
    <t>Holistic protection monitoring and service provision across Northern Ninewa and Dohuk Governorates</t>
  </si>
  <si>
    <t>11 Months</t>
  </si>
  <si>
    <t>30/11/2018</t>
  </si>
  <si>
    <t>Nineveh -&gt; Sinjar -&gt; Al Shamal; Dahuk -&gt; Sumel -&gt; Fayde; Dahuk -&gt; Zakho -&gt; Al Sindi; Nineveh -&gt; Sinjar -&gt; Markaz Sinjar</t>
  </si>
  <si>
    <t>01/03/2019</t>
  </si>
  <si>
    <t>31/01/2020</t>
  </si>
  <si>
    <t xml:space="preserve"> Protection (46%), Food Security (54%)</t>
  </si>
  <si>
    <t>Improving the lifes of vulnerable returnee- and host community households in Sinuni and Wana sub-districts through the provision of protection services and agricultural support (multi-cluster project)</t>
  </si>
  <si>
    <t>15 Months</t>
  </si>
  <si>
    <t xml:space="preserve"> Nineveh &gt; Sinjar &gt; Al Shamal;  Nineveh &gt; Tilkaef &gt; Wanna</t>
  </si>
  <si>
    <t>IRQ-20/3884/SA1/P/INGO/16452</t>
  </si>
  <si>
    <t>Strengthening Protection, HLP Response, and Prevention services during COVI9-19 Pandemic in Duhok, Ninewa governorates in Iraq.</t>
  </si>
  <si>
    <t>7 Months</t>
  </si>
  <si>
    <t xml:space="preserve"> Dahuk &gt; Sumel;  Nineveh &gt; Tilkaef &gt; Al Qosh;  Nineveh &gt; Sinjar &gt; Al Shamal;  Dahuk &gt; Zakho</t>
  </si>
  <si>
    <t>28/02/2021</t>
  </si>
  <si>
    <t>National NGO</t>
  </si>
  <si>
    <t>Providing primary and reproductive health care services in Anbar, Dohuk, Erbil , Sulyamania, Diyala and Ninawa governorates</t>
  </si>
  <si>
    <t>17 Months</t>
  </si>
  <si>
    <t>25/11/2019</t>
  </si>
  <si>
    <t xml:space="preserve"> Al Anbar &gt; Al Falluja &gt; Al Amirya;  Al Anbar &gt; Al Ramadi &gt; Al Habbaniya;  Nineveh &gt; Al Mosul &gt; Al Muhamadath;  Dahuk &gt; Zakho &gt; Al Kali;  Nineveh &gt; Tilkaef &gt; Markaz Tilkaef;  Erbil &gt; Erbil &gt; Markaz Erbil Centre;  Erbil &gt; Makhmour &gt; Dibaga;  Al Sulaymaniyah &gt; Al Sulaymaniya &gt; Qaradagh;  Al Sulaymaniyah &gt; Kalar &gt; Markaz Kalar;  Diyala &gt; Khanaqin &gt; Markaz Khanaquin;  Diyala &gt; Khanaqin &gt; Qaratu;  Nineveh &gt; Al Hamdaniya &gt; Bartalla;  Nineveh &gt; Sheikhan &gt; Markaz Sheikhan;  Dahuk &gt; Zakho &gt; Markaz Zakho;  Dahuk &gt; Sumel &gt; Al Selvani;  Dahuk &gt; Sumel &gt; Sindi;  Nineveh &gt; Akre &gt; Bardarash;  Dahuk &gt; Sumel &gt; Fayde;  Dahuk &gt; Al Amedi &gt; Sarsink;  Dahuk &gt; Dahuk &gt; Markaz Dahuk</t>
  </si>
  <si>
    <t>01/01/2020</t>
  </si>
  <si>
    <t>31/05/2021</t>
  </si>
  <si>
    <t>IRQ-20/3884/RA1/H/NGO/17838</t>
  </si>
  <si>
    <t>2020 1st Reserve Allocation - COVID-19 Q/I areas in IDP camps</t>
  </si>
  <si>
    <t>Running and managing the Q/I unit in Amriate Al-Fallujah IDPs camp/ Al-Anbar governnorate</t>
  </si>
  <si>
    <t>6 Months</t>
  </si>
  <si>
    <t>21/11/2020</t>
  </si>
  <si>
    <t xml:space="preserve"> Al Anbar &gt; Al Falluja &gt; Al Amirya</t>
  </si>
  <si>
    <t>20/12/2020</t>
  </si>
  <si>
    <t>19/06/2021</t>
  </si>
  <si>
    <t>Disbursement</t>
  </si>
  <si>
    <t>IRQ-19/3884/SA1/P/INGO/11222</t>
  </si>
  <si>
    <t>Protective environment supported in Iraq, to enable people to live a life of dignity where their rights are respected</t>
  </si>
  <si>
    <t>9 Months</t>
  </si>
  <si>
    <t>02/12/2018</t>
  </si>
  <si>
    <t>Salah Al-Din -&gt; Al Shirqat -&gt; Markaz Al Shirqat; Salah Al-Din -&gt; Baiji -&gt; Markaz Baiji; Salah Al-Din -&gt; Tikrit; Diyala; Al Anbar; Nineveh; Salah Al-Din; Kirkuk</t>
  </si>
  <si>
    <t>30/09/2019</t>
  </si>
  <si>
    <t>IRQ-19/3884/SA1/NFIs-CCCM-WASH/INGO/11245</t>
  </si>
  <si>
    <t xml:space="preserve"> Emergency Shelter and Non-Food Items (35%), Camp Coordination and Camp Management (37%), Water, Sanitation and Hygiene (28%)</t>
  </si>
  <si>
    <t>Provision of critical CCCM, Shelter and WASH support for protractedly displaced populations in the Qayyarah Airstrip Emergency Site and Qadissiya Complex</t>
  </si>
  <si>
    <t>20 Months</t>
  </si>
  <si>
    <t>Nineveh -&gt; Al Mosul -&gt; Al Qayara; Salah Al-Din -&gt; Tikrit; Nineveh -&gt; Tal Afar</t>
  </si>
  <si>
    <t>31/08/2020</t>
  </si>
  <si>
    <t>IRQ-19/3884/SA1/P/INGO/11346</t>
  </si>
  <si>
    <t>Delivery of Mine Action activities in Ninewa, Kirkuk and Salah al-Din</t>
  </si>
  <si>
    <t>Nineveh -&gt; Al Mosul; Nineveh -&gt; Al Hamdaniya; Kirkuk -&gt; Kirkuk; Salah Al-Din -&gt; Baiji; Salah Al-Din -&gt; Tikrit</t>
  </si>
  <si>
    <t>1st Reserve-Tent replacement in IDP camps</t>
  </si>
  <si>
    <t>Tents replacement in Qayarrah Airstrip</t>
  </si>
  <si>
    <t>14/03/2019</t>
  </si>
  <si>
    <t xml:space="preserve"> Nineveh;  Dahuk;  Erbil;  Al Sulaymaniyah</t>
  </si>
  <si>
    <t>01/05/2019</t>
  </si>
  <si>
    <t>IRQ-19/3884/SA1/F/UN/11332</t>
  </si>
  <si>
    <t xml:space="preserve"> Food Security</t>
  </si>
  <si>
    <t>UN Agency</t>
  </si>
  <si>
    <t>FAO (Food and Agriculture Organization of the United Nations)</t>
  </si>
  <si>
    <t>Support to vulnerable farmers through agricultural inputs/kits, capacity building and cash for work schemes to revitalize food production, livelihoods and income in the rural areas of Anbar, Kirkuk, Diyala and Salah Al Din.</t>
  </si>
  <si>
    <t>Salah Al-Din -&gt; Balad; Salah Al-Din -&gt; Tuz; Diyala -&gt; Al Khalis; Al Anbar -&gt; Ana; Diyala -&gt; Khanaqin -&gt; Jalula; Salah Al-Din -&gt; Baiji</t>
  </si>
  <si>
    <t>01/02/2019</t>
  </si>
  <si>
    <t>31/07/2020</t>
  </si>
  <si>
    <t>IRQ-19/3884/SA1/P/INGO/11322</t>
  </si>
  <si>
    <t>HI (Handicap International)</t>
  </si>
  <si>
    <t>Integrated Mine Action to enhance resilience of conflict-affected communities in Diyala Governorate</t>
  </si>
  <si>
    <t>Diyala -&gt; Khanaqin; Diyala -&gt; Kifri</t>
  </si>
  <si>
    <t>31/05/2020</t>
  </si>
  <si>
    <t>Shelter assistance for vulnerable households living in critical shelter conditions in Kirkuk governorate</t>
  </si>
  <si>
    <t xml:space="preserve"> Kirkuk &gt; Kirkuk &gt; Markaz Kirkuk</t>
  </si>
  <si>
    <t>13/10/2019</t>
  </si>
  <si>
    <t>12/09/2020</t>
  </si>
  <si>
    <t>IRQ-19/3884/SA1/P/INGO/11373</t>
  </si>
  <si>
    <t>Delivery of community-based services and referrals to promote well-being and enhance protection among IDPs, returnees and other at risk populations of concern in Iraq.</t>
  </si>
  <si>
    <t>Al Anbar -&gt; Al Ramadi -&gt; Al Habbaniya; Salah Al-Din -&gt; Baiji</t>
  </si>
  <si>
    <t>Delivery of community-based services and referrals to promote well-being and enhance protection among IDPs, returnees and other at risk populations of concern in Iraq</t>
  </si>
  <si>
    <t>10 Months</t>
  </si>
  <si>
    <t xml:space="preserve"> Salah Al-Din &gt; Baiji &gt; Markaz Baiji;  Salah Al-Din &gt; Balad &gt; Yathreb;  Diyala &gt; Al Khalis &gt; Al Mansouriyah;  Diyala &gt; Ba'quba &gt; Bani Sa'd</t>
  </si>
  <si>
    <t>01/12/2019</t>
  </si>
  <si>
    <t>IRQ-20/3884/SA1/P/INGO/16411</t>
  </si>
  <si>
    <t>Delivery of community-based services and referrals to promote well-being and enhance protection among IDPs, returnees and other at risk populations of concern in Iraq during the COVID-19 Pandemic.</t>
  </si>
  <si>
    <t>04/06/2020</t>
  </si>
  <si>
    <t xml:space="preserve"> Al Anbar &gt; Al Falluja &gt; Al Amirya;  Salah Al-Din &gt; Balad &gt; Al Esshaqi</t>
  </si>
  <si>
    <t>01/09/2020</t>
  </si>
  <si>
    <t xml:space="preserve"> Coordination and Common Services</t>
  </si>
  <si>
    <t>Risk Mitigation Information Management Center</t>
  </si>
  <si>
    <t xml:space="preserve"> Al Anbar &gt; Al Ramadi &gt; Markaz Al Ramadi;  Dahuk &gt; Dahuk &gt; Markaz Dahuk;  Kirkuk &gt; Kirkuk &gt; Markaz Kirkuk;  Erbil &gt; Erbil &gt; Markaz Erbil Centre;  Al Sulaymaniyah &gt; Al Sulaymaniya &gt; Bazyan;  Nineveh &gt; Al Hamdaniya &gt; Markaz Al Hamdaniya;  Salah Al-Din &gt; Baiji &gt; Markaz Baiji;  Diyala &gt; Khanaqin &gt; Markaz Khanaquin</t>
  </si>
  <si>
    <t>IRQ-19/3884/SA1/E-P/INGO/11351</t>
  </si>
  <si>
    <t xml:space="preserve"> Education (75%), Protection (25%)</t>
  </si>
  <si>
    <t>Education in emergency and child protection integrated intervention in support of children affected by conflict in Iraq</t>
  </si>
  <si>
    <t>Nineveh -&gt; Al Hamdaniya; Nineveh -&gt; Al Mosul -&gt; Al Qayara; Nineveh -&gt; Tal Afar -&gt; Markaz Tal Afar</t>
  </si>
  <si>
    <t>IRQ-19/3884/SA1/P/INGO/11400</t>
  </si>
  <si>
    <t>Strengthening the protection environment for conflict affected populations in Iraq</t>
  </si>
  <si>
    <t>Nineveh -&gt; Al Mosul -&gt; Al Qayara; Nineveh -&gt; Tal Afar; Nineveh -&gt; Tilkaef</t>
  </si>
  <si>
    <t>Strengthening the protection environment for conflict affected populations in Iraq Ninewa governorate</t>
  </si>
  <si>
    <t xml:space="preserve"> Nineveh &gt; Tal Afar &gt; Markaz Tal Afar;  Nineveh &gt; Tal Afar &gt; Zummar;  Nineveh &gt; Tal Afar &gt; Ayadiya;  Nineveh &gt; Al Ba'aj &gt; Markaz Al Ba'aj;  Nineveh &gt; Al Mosul &gt; Al Qayara;  Nineveh &gt; Al Mosul &gt; Hamam al Aleem</t>
  </si>
  <si>
    <t xml:space="preserve"> Education</t>
  </si>
  <si>
    <t>Education in Emergency intervention in support of boys and girls affected by the conflict in Iraq</t>
  </si>
  <si>
    <t xml:space="preserve"> Nineveh &gt; Al Hamdaniya &gt; Al Namroud;  Nineveh &gt; Al Mosul &gt; Al Qayara;  Nineveh &gt; Tal Afar &gt; Ayadiya;  Nineveh &gt; Al Hatra &gt; Markaz Hatra;  Nineveh &gt; Tal Afar &gt; Markaz Tal Afar</t>
  </si>
  <si>
    <t>IRQ-20/3884/SA1/E-P/INGO/16439</t>
  </si>
  <si>
    <t xml:space="preserve"> Education (60%), Protection (40%)</t>
  </si>
  <si>
    <t>Provision of integrated services in support of vulnerable secondary displaced and returnees in Federal Iraq</t>
  </si>
  <si>
    <t>10 Months 17 Days</t>
  </si>
  <si>
    <t>09/06/2020</t>
  </si>
  <si>
    <t xml:space="preserve"> Nineveh &gt; Al Ba'aj &gt; Markaz Al Ba'aj;  Nineveh &gt; Sinjar &gt; Qaeyrrawan;  Nineveh &gt; Tal Afar &gt; Markaz Tal Afar;  Nineveh &gt; Al Hatra &gt; Markaz Hatra;  Salah Al-Din &gt; Samarra &gt; Markaz Samera'a;  Salah Al-Din &gt; Balad &gt; Yathreb</t>
  </si>
  <si>
    <t>15/07/2020</t>
  </si>
  <si>
    <t>IRQ-19/3884/SA1/EL/UN/11379</t>
  </si>
  <si>
    <t xml:space="preserve"> Emergency Livelihoods </t>
  </si>
  <si>
    <t>IOM (International Organization for Migration)</t>
  </si>
  <si>
    <t>Provision of Emergency Livelihood Support for Highly Vulnerable Returnees and Non-Displaced in Sinjar, Tel Afar and Tuz Khurmatu</t>
  </si>
  <si>
    <t>Nineveh -&gt; Tal Afar; Nineveh -&gt; Sinjar; Salah Al-Din -&gt; Tuz</t>
  </si>
  <si>
    <t>15/04/2019</t>
  </si>
  <si>
    <t>14/02/2020</t>
  </si>
  <si>
    <t>IRQ-19/3884/SA1/H/UN/11387</t>
  </si>
  <si>
    <t>Increasing access to health care services for IDPs in camps in Ninewa</t>
  </si>
  <si>
    <t>Al Anbar -&gt; Al Falluja -&gt; Al Amirya; Salah Al-Din -&gt; Tikrit -&gt; Al Alam; Kirkuk -&gt; Kirkuk -&gt; Laylan (Qara Hasan); Nineveh -&gt; Al Mosul -&gt; Al Qayara; Nineveh -&gt; Sinjar -&gt; Markaz Sinjar; Nineveh -&gt; Al Hamdaniya -&gt; Markaz Al Hamdaniya; Nineveh -&gt; Al Mosul -&gt; Hamam al Aleem</t>
  </si>
  <si>
    <t>30/06/2019</t>
  </si>
  <si>
    <t>Project Closed</t>
  </si>
  <si>
    <t>IRQ-19/3884/SA1/CCCM/UN/11389</t>
  </si>
  <si>
    <t>Responding to Urgent Gaps in CCCM in Camps in Anbar.</t>
  </si>
  <si>
    <t>Al Anbar -&gt; Al Falluja</t>
  </si>
  <si>
    <t>IRQ-19/3884/RA1/NFIs/UN/12344</t>
  </si>
  <si>
    <t>Improving Shelter Standards for IDP Camps in Iraq</t>
  </si>
  <si>
    <t>23 Months, 27 Days</t>
  </si>
  <si>
    <t>17/03/2019</t>
  </si>
  <si>
    <t xml:space="preserve"> Nineveh;  Al Sulaymaniyah;  Dahuk</t>
  </si>
  <si>
    <t>27/04/2021</t>
  </si>
  <si>
    <t>Consortium of Community Protection, Legal and HLP Assistance to Conflict Affected Iraqis in Salah al-Din and Kirkuk</t>
  </si>
  <si>
    <t xml:space="preserve"> Salah Al-Din &gt; Al Daur &gt; Abu Dalf;  Salah Al-Din &gt; Al Daur &gt; Hamreen;  Salah Al-Din &gt; Tuz &gt; Al Amerli;  Salah Al-Din &gt; Tuz &gt; Markaz Tuz;  Salah Al-Din &gt; Tuz &gt; Suleiman Beg;  Salah Al-Din &gt; Tikrit &gt; Al Alam;  Salah Al-Din &gt; Tikrit &gt; Um Al Qura;  Salah Al-Din &gt; Balad &gt; Al Dujeel;  Salah Al-Din &gt; Balad &gt; Al Duloeyah;  Salah Al-Din &gt; Balad &gt; Al Esshaqi;  Salah Al-Din &gt; Balad &gt; Yathreb;  Kirkuk &gt; Al Hawiga &gt; Al Abassy;  Kirkuk &gt; Al Hawiga &gt; Al Hawija;  Kirkuk &gt; Al Hawiga &gt; Al Riyad;  Kirkuk &gt; Al Hawiga &gt; Al Zab;  Kirkuk &gt; Daquq &gt; Markaz Daquq;  Kirkuk &gt; Daquq &gt; Rashad;  Kirkuk &gt; Kirkuk &gt; Al Multaqa;  Kirkuk &gt; Kirkuk &gt; Laylan (Qara Hasan);  Kirkuk &gt; Kirkuk &gt; Markaz Kirkuk;  Kirkuk &gt; Kirkuk &gt; Qara Hanjeer;  Kirkuk &gt; Kirkuk &gt; Schwan;  Kirkuk &gt; Kirkuk &gt; Taza Khurmatu;  Kirkuk &gt; Kirkuk &gt; Yaychi</t>
  </si>
  <si>
    <t>IRQ-20/3884/SA1/P/INGO/16409</t>
  </si>
  <si>
    <t>Continued Consortium of Community Protection, Legal and HLP Assistance to Conflict Affected Iraqis in Salah al-Din and Kirkuk</t>
  </si>
  <si>
    <t xml:space="preserve"> Salah Al-Din &gt; Al Daur &gt; Abu Dalf;  Salah Al-Din &gt; Al Daur &gt; Hamreen;  Salah Al-Din &gt; Tuz &gt; Al Amerli;  Salah Al-Din &gt; Tuz &gt; Suleiman Beg;  Salah Al-Din &gt; Tikrit &gt; Al Alam;  Salah Al-Din &gt; Tikrit &gt; Um Al Qura;  Salah Al-Din &gt; Balad &gt; Al Dujeel;  Salah Al-Din &gt; Balad &gt; Al Duloeyah;  Salah Al-Din &gt; Balad &gt; Al Esshaqi;  Salah Al-Din &gt; Balad &gt; Yathreb;  Kirkuk &gt; Al Hawiga &gt; Al Abassy;  Kirkuk &gt; Al Hawiga &gt; Al Hawija;  Kirkuk &gt; Al Hawiga &gt; Al Riyad;  Kirkuk &gt; Al Hawiga &gt; Al Zab;  Kirkuk &gt; Daquq &gt; Markaz Daquq;  Kirkuk &gt; Daquq &gt; Rashad;  Kirkuk &gt; Kirkuk &gt; Al Multaqa;  Kirkuk &gt; Kirkuk &gt; Laylan (Qara Hasan);  Kirkuk &gt; Kirkuk &gt; Markaz Kirkuk;  Kirkuk &gt; Kirkuk &gt; Qara Hanjeer;  Kirkuk &gt; Kirkuk &gt; Schwan;  Salah Al-Din &gt; Tuz &gt; Markaz Tuz;  Kirkuk &gt; Kirkuk &gt; Taza Khurmatu;  Kirkuk &gt; Kirkuk &gt; Yaychi</t>
  </si>
  <si>
    <t>01/10/2020</t>
  </si>
  <si>
    <t>IRQ-19/3884/SA2/P/INGO/13886</t>
  </si>
  <si>
    <t>IRW (Islamic Relief Worldwide)</t>
  </si>
  <si>
    <t>Strengthening Response and Prevention of Gender Based Violence in conflict-affected areas in Kirkuk and Ninewa governorates, Iraq</t>
  </si>
  <si>
    <t xml:space="preserve"> Kirkuk &gt; Kirkuk &gt; Markaz Kirkuk;  Nineveh &gt; Al Hamdaniya &gt; Markaz Al Hamdaniya;  Nineveh &gt; Al Mosul &gt; Al Qayara;  Nineveh &gt; Al Mosul &gt; Al Muhamadath</t>
  </si>
  <si>
    <t>IRQ-19/3884/SA2/F/INGO/13894</t>
  </si>
  <si>
    <t>Food Security, Agriculture, and Livestock Assistance to the extreme vulnerable returnees and local communities in Wana sub-district, Ninewa governorate, Iraq</t>
  </si>
  <si>
    <t xml:space="preserve"> Nineveh &gt; Tilkaef &gt; Wanna</t>
  </si>
  <si>
    <t>01/11/2019</t>
  </si>
  <si>
    <t>30/04/2021</t>
  </si>
  <si>
    <t>IRQ-20/3884/RA1/WASH/INGO/17794</t>
  </si>
  <si>
    <t xml:space="preserve"> Water, Sanitation and Hygiene</t>
  </si>
  <si>
    <t>LWF (Lutheran World federation)</t>
  </si>
  <si>
    <t>WASH for protection in COVID-19 Quarantine and Isolation areas in Sheikhan, Shariya, Bajet Kandala and Berseve 2 IDP camps</t>
  </si>
  <si>
    <t xml:space="preserve"> Dahuk &gt; Sumel;  Nineveh &gt; Sheikhan;  Dahuk &gt; Zakho</t>
  </si>
  <si>
    <t>01/01/2021</t>
  </si>
  <si>
    <t>30/06/2021</t>
  </si>
  <si>
    <t>IRQ-19/3884/SA1/CASH/INGO/11247</t>
  </si>
  <si>
    <t>The Cash Consortium for Iraq (CCI) Multi-Purpose Cash Assistance and Access to Critical Services for the Most Vulnerable Conflict Affected Households in Iraq</t>
  </si>
  <si>
    <t>7 Months 30 Days</t>
  </si>
  <si>
    <t>Salah Al-Din -&gt; Baiji; Salah Al-Din -&gt; Al Shirqat; Salah Al-Din -&gt; Tikrit; Kirkuk -&gt; Kirkuk; Salah Al-Din -&gt; Samarra -&gt; Dijla</t>
  </si>
  <si>
    <t>Cash Consortium of Iraq Multi-Purpose Cash Assistance and Access to Critical Services for the Most Vulnerable Conflict Affected Households in Iraq</t>
  </si>
  <si>
    <t xml:space="preserve"> Al Anbar &gt; Al Falluia &gt; Al Garma;  Al Anbar &gt; Al Falluia &gt; Markaz Al Falluja;  Al Anbar &gt; Al Falluja &gt; Al Amirya;  Al Anbar &gt; Al Ramadi &gt; Al Habbaniya;  Al Anbar &gt; Al Ramadi &gt; Al Rahhaliya;  Al Anbar &gt; Al Ramadi &gt; Markaz Al Ramadi;  Nineveh &gt; Tal Afar &gt; Ayadiya;  Nineveh &gt; Tal Afar &gt; Markaz Tal Afar;  Nineveh &gt; Tal Afar &gt; Rubiya;  Nineveh &gt; Tal Afar &gt; Zummar;  Nineveh &gt; Tilkaef &gt; Al Qosh;  Nineveh &gt; Tilkaef &gt; Markaz Tilkaef;  Nineveh &gt; Tilkaef &gt; Wanna;  Nineveh &gt; Al Mosul &gt; Al Muhamadath;  Salah Al-Din &gt; Balad &gt; Al Dujeel;  Salah Al-Din &gt; Balad &gt; Al Duloeyah;  Salah Al-Din &gt; Balad &gt; Al Esshaqi;  Salah Al-Din &gt; Balad &gt; Yathreb;  Salah Al-Din &gt; Samarra &gt; Al Moatassem;  Salah Al-Din &gt; Samarra &gt; Al Tharthar;  Salah Al-Din &gt; Samarra &gt; Dijla;  Salah Al-Din &gt; Samarra &gt; Markaz Samera'a;  Salah Al-Din &gt; Tikrit &gt; Al Alam;  Salah Al-Din &gt; Tikrit &gt; Um Al Qura;  Salah Al-Din &gt; Tuz &gt; Al Amerli;  Salah Al-Din &gt; Tuz &gt; Markaz Tuz;  Salah Al-Din &gt; Tuz &gt; Suleiman Beg;  Diyala &gt; Khanaqin &gt; As Saadia;  Diyala &gt; Khanaqin &gt; Jalula;  Diyala &gt; Khanaqin &gt; Markaz Khanaquin;  Diyala &gt; Khanaqin &gt; Midan;  Diyala &gt; Khanaqin &gt; Qaratu;  Diyala &gt; Ba'quba &gt; Bahraz;  Diyala &gt; Ba'quba &gt; Bani Sa'd;  Diyala &gt; Ba'quba &gt; Kinan;  Al Anbar &gt; Ana &gt; Markaz Ana;  Diyala &gt; Al Muqdadiya &gt; Markaz Al Muqdadiya</t>
  </si>
  <si>
    <t>Cash Consortium for Iraq Multi-Purpose Cash Assistance for the Most Vulnerable Households Impacted by COVID-19</t>
  </si>
  <si>
    <t xml:space="preserve"> Al Anbar &gt; Al Falluja &gt; Al Amirya;  Al Anbar &gt; Al Qa'em &gt; Al Karabla;  Al Anbar &gt; Al Qa'em &gt; Al Rummaneh;  Al Anbar &gt; Al Ramadi &gt; Al Habbaniya;  Al Anbar &gt; Al Ramadi &gt; Al Rahhaliya;  Al Anbar &gt; Al Ramadi &gt; Markaz Al Ramadi;  Al Anbar &gt; Al Rutba &gt; Al Nakhaeh;  Al Anbar &gt; Al Rutba &gt; Al Walid;  Al Anbar &gt; Al Rutba &gt; Markaz Al Rutba;  Al Anbar &gt; Ana &gt; Markaz Ana;  Al Anbar &gt; Ana &gt; Rawa;  Al Anbar &gt; Heet &gt; Al Baghdady;  Al Anbar &gt; Heet &gt; Al Forat;  Al Anbar &gt; Heet &gt; Kubaisa;  Al Anbar &gt; Heet &gt; Markaz Heet;  Nineveh &gt; Al Mosul;  Al Anbar &gt; Al Falluia &gt; Markaz Al Falluja</t>
  </si>
  <si>
    <t>01/07/2020</t>
  </si>
  <si>
    <t>IRQ-20/3884/SA1/H/INGO/16330</t>
  </si>
  <si>
    <t>MDM (Médecins Du Monde)</t>
  </si>
  <si>
    <t>Minimize the impact of COVID-19 at the community and primary care level in the high-risk areas of Baghdad, Sulaymaniyah and Kirkuk governorates</t>
  </si>
  <si>
    <t>8 Months, 13 Days</t>
  </si>
  <si>
    <t xml:space="preserve"> Baghdad &gt; Al Karkh &gt; Markaz Al Karkh;  Baghdad &gt; Al Resafa &gt; Baghdad Al Jedeede;  Baghdad &gt; Al Resafa &gt; Al Karrada Al Sharqia;  Al Sulaymaniyah &gt; Al Sulaymaniya &gt; Bazyan;  Al Sulaymaniyah &gt; Dokan &gt; Surdash;  Kirkuk &gt; Al Hawiga &gt; Al Hawija;  Kirkuk &gt; Al Hawiga &gt; Al Riyad;  Kirkuk &gt; Al Hawiga &gt; Al Zab</t>
  </si>
  <si>
    <t>19/07/2020</t>
  </si>
  <si>
    <t>2nd Reserve-NCCI Bureaucratic Liaison Unit</t>
  </si>
  <si>
    <t>NCCI Bureaucratic Liaison Unit -- Year 2</t>
  </si>
  <si>
    <t>01/07/2019</t>
  </si>
  <si>
    <t xml:space="preserve"> Baghdad &gt; Al Karkh &gt; Al Mansour;  Erbil &gt; Erbil &gt; Markaz Erbil Centre</t>
  </si>
  <si>
    <t>01/08/2019</t>
  </si>
  <si>
    <t>IRQ-20/3884/SA1/CCS/INGO/16365</t>
  </si>
  <si>
    <t>Bureaucratic Liaison Unit – Access Unit Support to Humanitarian Access and NGO Operating Space</t>
  </si>
  <si>
    <t xml:space="preserve"> Baghdad;  Erbil</t>
  </si>
  <si>
    <t>31/07/2021</t>
  </si>
  <si>
    <t>IRQ-19/3884/SA1/CCCM/INGO/11369</t>
  </si>
  <si>
    <t>Mobile site management response to vulnerable IDPs in informal sites across Anbar Governorate Camp</t>
  </si>
  <si>
    <t>Al Anbar -&gt; Al Ramadi</t>
  </si>
  <si>
    <t>IRQ-19/3884/SA1/P/INGO/11370</t>
  </si>
  <si>
    <t>Protecting legal identity and housing, land and property rights to contribute to durable solutions in Anbar, Iraq</t>
  </si>
  <si>
    <t>Al Anbar -&gt; Al Ramadi; Al Anbar -&gt; Ana; Al Anbar -&gt; Al Qa'em</t>
  </si>
  <si>
    <t>15/02/2019</t>
  </si>
  <si>
    <t>14/11/2019</t>
  </si>
  <si>
    <t>IRQ-19/3884/SA1/E/INGO/11371</t>
  </si>
  <si>
    <t>Education assistance for conflict-affected populations in Iraq</t>
  </si>
  <si>
    <t>Nineveh -&gt; Al Mosul; Al Anbar -&gt; Ana</t>
  </si>
  <si>
    <t xml:space="preserve"> Nineveh &gt; Al Ba'aj &gt; Markaz Al Ba'aj;  Nineveh &gt; Sinjar &gt; Qaeyrrawan;  Nineveh &gt; Al Mosul &gt; Hamam al Aleem;  Al Anbar &gt; Ana &gt; Rawa;  Al Anbar &gt; Al Ramadi &gt; Markaz Al Ramadi</t>
  </si>
  <si>
    <t>15/10/2019</t>
  </si>
  <si>
    <t>14/10/2020</t>
  </si>
  <si>
    <t>Strengthening Housing, Land and Property Rights in Anbar</t>
  </si>
  <si>
    <t>29/08/2019</t>
  </si>
  <si>
    <t xml:space="preserve"> Al Anbar &gt; Al Falluia &gt; Al Garma;  Al Anbar &gt; Al Falluia &gt; Markaz Al Falluja;  Al Anbar &gt; Heet &gt; Al Baghdady;  Al Anbar &gt; Heet &gt; Al Forat;  Al Anbar &gt; Al Ramadi &gt; Al Habbaniya;  Al Anbar &gt; Al Ramadi &gt; Markaz Al Ramadi</t>
  </si>
  <si>
    <t>15/11/2019</t>
  </si>
  <si>
    <t>14/11/2020</t>
  </si>
  <si>
    <t>IRQ-20/3884/SA1/CCCM/INGO/16400</t>
  </si>
  <si>
    <t>Mobile site management (MSM) response to vulnerable Internal Displaced Persons (IDPs) at the Kilo 7 informal site in Anbar Governorate</t>
  </si>
  <si>
    <t xml:space="preserve"> Al Anbar &gt; Al Ramadi &gt; Markaz Al Ramadi</t>
  </si>
  <si>
    <t>IRQ-20/3884/SA1/P/INGO/16422</t>
  </si>
  <si>
    <t>OXFAM (OXFAM)</t>
  </si>
  <si>
    <t>Najat: Prevent and mitigate Gender-Based Violence and protection risks during the Covid-19 pandemic</t>
  </si>
  <si>
    <t xml:space="preserve"> Kirkuk &gt; Al Hawiga;  Kirkuk &gt; Dibis;  Diyala &gt; Khanaqin</t>
  </si>
  <si>
    <t>14/06/2021</t>
  </si>
  <si>
    <t>IRQ-20/3884/RA1/WASH/INGO/17816</t>
  </si>
  <si>
    <t>PAH (Polish Humanitarian Action)</t>
  </si>
  <si>
    <t>Providing integrated with health WASH infrastructure and assistance in Quarantine and Isolation areas in all prioritized camps in Erbil and Sulaymaniyah.</t>
  </si>
  <si>
    <t xml:space="preserve"> Al Sulaymaniyah &gt; Al Sulaymaniya;  Erbil &gt; Makhmour &gt; Dibaga</t>
  </si>
  <si>
    <t>EO agreement clearance</t>
  </si>
  <si>
    <t>Improving Access to Education for Vulnerable Children Returning to Conflict-Affected Areas of Iraq</t>
  </si>
  <si>
    <t xml:space="preserve"> Kirkuk &gt; Al Hawiga &gt; Al Hawija;  Salah Al-Din &gt; Baiji &gt; Markaz Baiji;  Salah Al-Din &gt; Samarra &gt; Markaz Samera'a;  Salah Al-Din &gt; Tikrit &gt; Um Al Qura</t>
  </si>
  <si>
    <t>Provision of Emergency Livelihood Support for Highly Vulnerable Returnees and Non-Displaced in Kirkuk camps Lailan Camp 1, Lailan Camp 2, in Diyala: Khaneqeen; Jalawla &amp; Saadia And in Salah El Din: Tooz Khurmatu</t>
  </si>
  <si>
    <t>13 Months, 6 Days</t>
  </si>
  <si>
    <t xml:space="preserve"> Salah Al-Din &gt; Tuz &gt; Markaz Tuz;  Kirkuk &gt; Kirkuk &gt; Laylan (Qara Hasan);  Diyala &gt; Khanaqin &gt; As Saadia;  Diyala &gt; Khanaqin &gt; Jalula</t>
  </si>
  <si>
    <t>20/11/2020</t>
  </si>
  <si>
    <t>IRQ-20/3884/SA1/CASH/NGO/16307</t>
  </si>
  <si>
    <t>SAWA.1 (Supporting the Affected With Assistance) Provision of Multi-Purpose Cash Assistance (MPCA) to 255 IDPs, returnees and host communities in Iraq-Hawija</t>
  </si>
  <si>
    <t xml:space="preserve"> Kirkuk &gt; Al Hawiga &gt; Al Hawija</t>
  </si>
  <si>
    <t>20/07/2020</t>
  </si>
  <si>
    <t>19/07/2021</t>
  </si>
  <si>
    <t>IRQ-20/3884/RA1/H/INGO/17784</t>
  </si>
  <si>
    <t>PU-AMI (Première Urgence - Aide Médicale Internationale)</t>
  </si>
  <si>
    <t>Support the COVID-19 quarantine and isolation (Q/I) area set up in IDP camps.</t>
  </si>
  <si>
    <t xml:space="preserve"> Al Sulaymaniyah &gt; Al Sulaymaniya;  Nineveh &gt; Sheikhan;  Nineveh &gt; Al Hamdaniya;  Dahuk &gt; Zakho;  Dahuk &gt; Sumel;  Salah Al-Din &gt; Tikrit</t>
  </si>
  <si>
    <t>03/01/2021</t>
  </si>
  <si>
    <t>02/07/2021</t>
  </si>
  <si>
    <t>IRQ-19/3884/SA1/E-P/INGO/11333</t>
  </si>
  <si>
    <t>SC (Save the Children Fund)</t>
  </si>
  <si>
    <t>Provision of Child Protection and Education in Emergencies to conflict-affected IDP girls and boys in Ninewa and Salah Al Din governorates</t>
  </si>
  <si>
    <t>Nineveh -&gt; Al Mosul -&gt; Al Qayara; Salah Al-Din -&gt; Tikrit -&gt; Al Alam</t>
  </si>
  <si>
    <t>IRQ-19/3884/SA1/WASH/INGO/11270</t>
  </si>
  <si>
    <t>Water, Hygiene and Sanitation support to most vulnerable displaced population in camps of Ninewa, Salah al Din and Baghdad Governorates</t>
  </si>
  <si>
    <t>Nineveh -&gt; Al Hamdaniya -&gt; Al Namroud; Baghdad -&gt; Al Kadhmiyah -&gt; Abu Ghraib; Nineveh -&gt; Al Mosul -&gt; Al Qayara; Diyala -&gt; Khanaqin -&gt; Markaz Khanaquin; Salah Al-Din -&gt; Al Shirqat -&gt; Markaz Al Shirqat</t>
  </si>
  <si>
    <t>IRQ-19/3884/SA1/WASH/INGO/11431</t>
  </si>
  <si>
    <t xml:space="preserve">Provision of Water, Sanitation and Hygiene Support to Out of Camp Affected Populations  
</t>
  </si>
  <si>
    <t>18/12/2018</t>
  </si>
  <si>
    <t>Nineveh -&gt; Al Mosul -&gt; Al Muhamadath; Diyala -&gt; Khanaqin -&gt; Markaz Khanaquin; Salah Al-Din -&gt; Al Shirqat -&gt; Markaz Al Shirqat; Nineveh -&gt; Tal Afar -&gt; Markaz Tal Afar; Nineveh -&gt; Sinjar -&gt; Markaz Sinjar; Nineveh -&gt; Al Ba'aj -&gt; Markaz Al Ba'aj; Al Anbar -&gt; Al Qa'em -&gt; Al Karabla; Nineveh -&gt; Al Hamdaniya -&gt; Al Namroud; Nineveh -&gt; Sinjar; Nineveh -&gt; Al Mosul</t>
  </si>
  <si>
    <t xml:space="preserve"> Water, Sanitation and Hygiene (97%), Camp Coordination and Camp Management (3%)</t>
  </si>
  <si>
    <t>Water, Hygiene and Sanitation support to most vulnerable displaced population in camps of Diyala and Baghdad Governorates and out of camps in Ninewa, Salah Al Din and Al Anbar,</t>
  </si>
  <si>
    <t xml:space="preserve"> Al Anbar &gt; Al Falluia &gt; Markaz Al Falluja;  Al Anbar &gt; Al Ramadi &gt; Al Habbaniya;  Baghdad &gt; Al Kadhmiyah &gt; Abu Ghraib;  Baghdad &gt; Al Mada'en &gt; Al Jisr;  Baghdad &gt; Al Mada'en &gt; Markaz Al Mada'in;  Baghdad &gt; Al Mahmoudiya &gt; Al Latifya;  Diyala &gt; Khanaqin &gt; Markaz Khanaquin;  Diyala &gt; Khanaqin &gt; Qaratu;  Nineveh &gt; Al Mosul &gt; Al Muhamadath;  Nineveh &gt; Sinjar &gt; Al Shamal;  Salah Al-Din &gt; Al Shirqat &gt; Markaz Al Shirqat;  Salah Al-Din &gt; Baiji &gt; Markaz Baiji;  Salah Al-Din &gt; Tuz &gt; Markaz Tuz</t>
  </si>
  <si>
    <t>Provision of integrated water sanitation and hygiene services out of camps aiming  at preventing covid - 19 and mitigating negative health outcomes for most vulnerable populations</t>
  </si>
  <si>
    <t xml:space="preserve"> Baghdad &gt; Al Karkh &gt; Markaz Al Karkh;  Salah Al-Din &gt; Al Shirqat &gt; Markaz Al Shirqat;  Kirkuk &gt; Kirkuk &gt; Markaz Kirkuk;  Nineveh &gt; Sinjar &gt; Markaz Sinjar;  Al Anbar &gt; Al Falluja &gt; Al Amirya;  Nineveh &gt; Al Mosul &gt; Hamam al Aleem;  Salah Al-Din &gt; Baiji &gt; Markaz Baiji;  Al Anbar &gt; Al Ramadi &gt; Markaz Al Ramadi;  Kirkuk &gt; Al Hawiga &gt; Al Hawija;  Nineveh &gt; Al Hatra &gt; Markaz Hatra</t>
  </si>
  <si>
    <t>31/01/2021</t>
  </si>
  <si>
    <t>IRQ-19/3884/SA1/EL/INGO/11372</t>
  </si>
  <si>
    <t>Emergency Livelihoods for Vulnerable Returnees in Kirkuk, Diyala and Anbar</t>
  </si>
  <si>
    <t>8 Months, 17 Days</t>
  </si>
  <si>
    <t>Kirkuk -&gt; Al Hawiga; Diyala -&gt; Al Khalis; Al Anbar -&gt; Al Falluja; Al Anbar -&gt; Al Ramadi; Al Anbar -&gt; Ana</t>
  </si>
  <si>
    <t>Emergency shelter for vulnerable conflict affected population in Amiriyat Al-Fallujah</t>
  </si>
  <si>
    <t>Guarantee access to quality formal and non formal education for IDPs children in Jad Ha camps and returnees children in Falluja and Ramadi districts</t>
  </si>
  <si>
    <t xml:space="preserve"> Nineveh &gt; Al Mosul &gt; Al Qayara;  Al Anbar &gt; Al Falluia &gt; Markaz Al Falluja</t>
  </si>
  <si>
    <t>IRQ-20/3884/SA1/P/INGO/16461</t>
  </si>
  <si>
    <t>Assure CP emergency response during COVID 19 emergency in Central and South Iraq</t>
  </si>
  <si>
    <t xml:space="preserve"> Salah Al-Din &gt; Balad;  Salah Al-Din &gt; Samarra;  Kirkuk &gt; Kirkuk</t>
  </si>
  <si>
    <t>14/02/2021</t>
  </si>
  <si>
    <t>IRQ-19/3884/SA1/P/INGO/11263</t>
  </si>
  <si>
    <t xml:space="preserve">Provision of specialized child protection assistance and community-based support to highly affected children and communities in Tal Afar, Tooz, Zakho, Sumel and Mosul Districts
</t>
  </si>
  <si>
    <t>Salah Al-Din -&gt; Tuz; Dahuk -&gt; Sumel; Dahuk -&gt; Zakho; Nineveh -&gt; Tal Afar; Nineveh -&gt; Al Mosul</t>
  </si>
  <si>
    <t>31/10/2019</t>
  </si>
  <si>
    <t>IRQ-19/3884/SA1/CCCM/INGO/11295</t>
  </si>
  <si>
    <t>Ensuring equitable access to assistance, protection, and services for IDPs living in out-of-camp settings in Salah Al Din</t>
  </si>
  <si>
    <t>Salah Al-Din -&gt; Al Shirqat -&gt; Markaz Al Shirqat; Salah Al-Din -&gt; Tikrit -&gt; Um Al Qura; Salah Al-Din -&gt; Samarra -&gt; Markaz Samera'a</t>
  </si>
  <si>
    <t>31/07/2019</t>
  </si>
  <si>
    <t>Comprehensive Water, Sanitation, and Hygiene assistance to restore services and reduce public health risks for the most severely conflict-affected areas in Iraq</t>
  </si>
  <si>
    <t>10 Months, 12 Days</t>
  </si>
  <si>
    <t>02/09/2019</t>
  </si>
  <si>
    <t xml:space="preserve"> Diyala &gt; Khanaqin &gt; As Saadia;  Diyala &gt; Khanaqin &gt; Markaz Khanaquin;  Nineveh &gt; Al Hatra &gt; Markaz Hatra;  Nineveh &gt; Al Mosul &gt; Baashiqa;  Nineveh &gt; Sinjar &gt; Markaz Sinjar;  Nineveh &gt; Tal Afar &gt; Markaz Tal Afar;  Nineveh &gt; Tal Afar &gt; Rubiya;  Nineveh &gt; Tilkaef &gt; Markaz Tilkaef;  Salah Al-Din &gt; Baiji &gt; Markaz Baiji;  Salah Al-Din &gt; Balad &gt; Yathreb;  Salah Al-Din &gt; Balad &gt; Al Dujeel;  Salah Al-Din &gt; Samarra &gt; Markaz Samera'a;  Salah Al-Din &gt; Samarra &gt; Al Tharthar;  Salah Al-Din &gt; Samarra &gt; Dijla;  Salah Al-Din &gt; Tikrit &gt; Al Alam;  Salah Al-Din &gt; Tuz &gt; Al Amerli;  Salah Al-Din &gt; Tuz &gt; Markaz Tuz;  Salah Al-Din &gt; Tuz &gt; Suleiman Beg;  Salah Al-Din &gt; Balad &gt; Al Duloeyah;  Salah Al-Din &gt; Samarra &gt; Al Moatassem;  Diyala &gt; Khanaqin &gt; Jalula</t>
  </si>
  <si>
    <t>20/10/2019</t>
  </si>
  <si>
    <t>IRQ-19/3884/SA1/CASH/INGO/11386</t>
  </si>
  <si>
    <t>Provision of emergency one-off and multi-month multi-purpose cash assistance to vulnerable households affected by conflict</t>
  </si>
  <si>
    <t>Kirkuk -&gt; Al Hawiga -&gt; Al Hawija; Kirkuk -&gt; Al Hawiga -&gt; Al Riyad; Kirkuk -&gt; Kirkuk -&gt; Al Multaqa</t>
  </si>
  <si>
    <t>Provision of emergency one-off and multi-month, multi-purpose cash assistance to vulnerable households affected by conflict.</t>
  </si>
  <si>
    <t xml:space="preserve"> Kirkuk &gt; Al Hawiga &gt; Al Abassy;  Kirkuk &gt; Al Hawiga &gt; Al Hawija;  Dahuk &gt; Sumel &gt; Markaz Sumel;  Nineveh &gt; Al Mosul &gt; Al Muhamadath;  Nineveh &gt; Sinjar &gt; Markaz Sinjar;  Nineveh &gt; Tilkaef &gt; Markaz Tilkaef;  Salah Al-Din &gt; Tuz &gt; Al Amerli;  Kirkuk &gt; Kirkuk &gt; Al Multaqa;  Kirkuk &gt; Al Hawiga &gt; Al Riyad</t>
  </si>
  <si>
    <t>Livelihood recovery support for conflict affected households in urban settings in Kirkuk governorate</t>
  </si>
  <si>
    <t xml:space="preserve"> Kirkuk &gt; Al Hawiga &gt; Al Hawija;  Kirkuk &gt; Al Hawiga &gt; Al Riyad</t>
  </si>
  <si>
    <t>IRQ-19/3884/SA1/P/INGO/11347</t>
  </si>
  <si>
    <t>Child Protection and Legal Assistance program in Balad district (Salah Al Din governorate).</t>
  </si>
  <si>
    <t>Salah Al-Din -&gt; Balad; Salah Al-Din -&gt; Samarra</t>
  </si>
  <si>
    <t>Contribution to the improved protection of children and families in Salah al-Din</t>
  </si>
  <si>
    <t xml:space="preserve"> Salah Al-Din &gt; Samarra &gt; Al Moatassem;  Salah Al-Din &gt; Balad &gt; Yathreb;  Salah Al-Din &gt; Samarra &gt; Markaz Samera'a;  Salah Al-Din &gt; Samarra &gt; Dijla</t>
  </si>
  <si>
    <t>IRQ-20/3884/SA1/E/UN/16444</t>
  </si>
  <si>
    <t>UNESCO (United Nations Educational, Scientific and Cultural Organization)</t>
  </si>
  <si>
    <t>Enhancing Access to Distance Learning for the Most Vulnerable Children in Iraq</t>
  </si>
  <si>
    <t xml:space="preserve"> Al Anbar;  Al Basrah;  Al Muthanna;  Al Qadissiya;  An Najaf;  Babil;  Baghdad;  Diyala;  Kerbala;  Kirkuk;  Maysan;  Nineveh;  Salah Al-Din;  Thi-Qar;  Wasit</t>
  </si>
  <si>
    <t>IRQ-19/3884/SA1/H/UN/11234</t>
  </si>
  <si>
    <t>UNFPA (United Nations Population Fund)</t>
  </si>
  <si>
    <t>Respond to women reproductive health needs among IDP, host community and vulnerable returnees in Iraq</t>
  </si>
  <si>
    <t>27/11/2018</t>
  </si>
  <si>
    <t>Dahuk -&gt; Dahuk -&gt; Markaz Dahuk; Al Sulaymaniyah -&gt; Al Sulaymaniya -&gt; Bazyan; Erbil -&gt; Erbil -&gt; Markaz Erbil Centre; Salah Al-Din -&gt; Samarra -&gt; Markaz Samera'a; Kirkuk -&gt; Al Hawiga -&gt; Al Hawija; Nineveh -&gt; Tilkaef -&gt; Markaz Tilkaef; Nineveh -&gt; Al Ba'aj -&gt; Markaz Al Ba'aj; Erbil -&gt; Makhmour -&gt; Dibaga; Nineveh -&gt; Al Mosul -&gt; Hamam al Aleem; Nineveh -&gt; Tal Afar -&gt; Rubiya; Kirkuk -&gt; Al Hawiga -&gt; Al Abassy</t>
  </si>
  <si>
    <t>Under Refund</t>
  </si>
  <si>
    <t>IRQ-19/3884/SA2/NFIs/UN/13888</t>
  </si>
  <si>
    <t>UN-HABITAT (United Nations Human Settlements Programme (UN-HABITAT))</t>
  </si>
  <si>
    <t>Transitional shelters for extremely vulnerable families in Zummar area – Phase II</t>
  </si>
  <si>
    <t xml:space="preserve"> Al Anbar &gt; Al Falluja &gt; Al Amirya;  Al Anbar &gt; Al Falluia &gt; Al Garma;  Al Anbar &gt; Al Falluia &gt; Markaz Al Falluja</t>
  </si>
  <si>
    <t>14/09/2020</t>
  </si>
  <si>
    <t>IRQ-19/3884/SA1/H/UN/11410</t>
  </si>
  <si>
    <t>UNICEF (United Nations Children's Fund)</t>
  </si>
  <si>
    <t>Sustaining Access to Nutrition, Neonatal and Child Health Care Services to Vulnerable IDP Children and Women living in Camps</t>
  </si>
  <si>
    <t>Erbil; Al Anbar -&gt; Al Ramadi -&gt; Al Habbaniya; Al Anbar -&gt; Al Falluja -&gt; Al Amirya; Al Sulaymaniyah -&gt; Darbandihkan -&gt; Markaz Darbandihkan; Al Sulaymaniyah -&gt; Dokan -&gt; Surdash; Al Sulaymaniyah -&gt; Kalar; Al Sulaymaniyah -&gt; Al Sulaymaniya; Baghdad -&gt; Al Kadhmiyah -&gt; Abu Ghraib; Dahuk -&gt; Zakho; Dahuk -&gt; Sumel; Dahuk -&gt; Al Amedi; Nineveh -&gt; Akre; Nineveh -&gt; Sheikhan; Nineveh -&gt; Al Hamdaniya; Nineveh -&gt; Al Mosul; Salah Al-Din -&gt; Al Daur; Kirkuk -&gt; Daquq; Salah Al-Din -&gt; Tikrit -&gt; Al Alam</t>
  </si>
  <si>
    <t>Iraq Information Center</t>
  </si>
  <si>
    <t xml:space="preserve"> Erbil &gt; Erbil &gt; Markaz Erbil Centre</t>
  </si>
  <si>
    <t>Iraq Information Centre</t>
  </si>
  <si>
    <t xml:space="preserve"> Erbil;  Diyala;  Al Anbar;  Al Basrah;  Al Muthanna;  Al Qadissiya;  Al Sulaymaniyah;  An Najaf;  Babil;  Baghdad;  Dahuk;  Kerbala;  Kirkuk;  Maysan;  Nineveh;  Salah Al-Din;  Thi-Qar;  Wasit</t>
  </si>
  <si>
    <t>IRQ-19/3884/SA1/P/INGO/11357</t>
  </si>
  <si>
    <t>Nissa II - Strengthening the provision of GBV services in Ninewa governorate</t>
  </si>
  <si>
    <t>Nineveh -&gt; Al Mosul; Nineveh -&gt; Al Hamdaniya</t>
  </si>
  <si>
    <t>30/11/2019</t>
  </si>
  <si>
    <t>Nissa III - Strengthening the provision of GBV services in Ninewa and Kirkuk governorates</t>
  </si>
  <si>
    <t xml:space="preserve"> Nineveh &gt; Al Mosul &gt; Al Muhamadath;  Nineveh &gt; Al Hamdaniya &gt; Al Namroud;  Nineveh &gt; Al Hamdaniya &gt; Bartalla;  Kirkuk &gt; Daquq &gt; Markaz Daquq;  Kirkuk &gt; Kirkuk &gt; Laylan (Qara Hasan)</t>
  </si>
  <si>
    <t>Provision of specialized child protection assistance to highly affected out-of-camp IDP and returnee communities in underserved areas of Tilkaif, Tuz, &amp; Kirkuk.</t>
  </si>
  <si>
    <t xml:space="preserve"> Nineveh &gt; Tilkaef &gt; Markaz Tilkaef;  Kirkuk &gt; Kirkuk &gt; Markaz Kirkuk;  Salah Al-Din &gt; Tuz &gt; Markaz Tuz;  Nineveh &gt; Al Mosul &gt; Al Qayara</t>
  </si>
  <si>
    <t>IRQ-20/3884/SA1/P/INGO/16429</t>
  </si>
  <si>
    <t>Comprehensive Support to the Needs of Children in the Context of COVID-19 in Iraq</t>
  </si>
  <si>
    <t xml:space="preserve"> Baghdad &gt; Al Resafa;  Baghdad &gt; Al Kadhmiyah;  Baghdad &gt; Al Karkh;  An Najaf &gt; Al Najaf;  Kerbala &gt; Kerbala</t>
  </si>
  <si>
    <t>IRQ-19/3884/SA1/ETC/UN/11396</t>
  </si>
  <si>
    <t xml:space="preserve"> Emergency Telecommunications</t>
  </si>
  <si>
    <t>WFP (World Food Programme)</t>
  </si>
  <si>
    <t>Emergency Telecommunication Cluster</t>
  </si>
  <si>
    <t>3 Months</t>
  </si>
  <si>
    <t>Salah Al-Din; Nineveh; Diyala; Kirkuk; Erbil</t>
  </si>
  <si>
    <t>31/03/2019</t>
  </si>
  <si>
    <t>IRQ-19/3884/SA1/H/UN/11317</t>
  </si>
  <si>
    <t>WHO (World Health Organization)</t>
  </si>
  <si>
    <t>Ensuring essential health care services for the IDPs in the camps, returnees, and host communities in the hard to reach locations and initiating the transition in the conflict-affected governorates of Iraq.</t>
  </si>
  <si>
    <t>7 Months, 30 Days</t>
  </si>
  <si>
    <t>Al Anbar -&gt; Al Falluja; Dahuk -&gt; Zakho; Nineveh -&gt; Al Mosul; Kirkuk; Salah Al-Din; Erbil; Al Sulaymaniyah</t>
  </si>
  <si>
    <t>02/01/2019</t>
  </si>
  <si>
    <t>IRQ-20/3884/SA1/H/UN/16295</t>
  </si>
  <si>
    <t>Support emergency health interventions to respond to COVID-19 epidemic in Iraq</t>
  </si>
  <si>
    <t xml:space="preserve"> Nineveh;  Kirkuk;  Salah Al-Din;  Al Anbar;  Diyala;  Babil;  Al Qadissiya;  Al Sulaymaniyah;  Dahuk;  Erbil;  Baghdad;  Al Basrah;  An Najaf;  Kerbala</t>
  </si>
  <si>
    <t>IRQ-19/3884/SA1/F/INGO/11409</t>
  </si>
  <si>
    <t>Provision of immediate lifesaving Assistance, Agricultural inputs  and Income Generation Activities for most vulnerable Returnees and host communities in Ninewa Governorate</t>
  </si>
  <si>
    <t>Nineveh -&gt; Sinjar -&gt; Al Shamal; Nineveh -&gt; Sinjar -&gt; Markaz Sinjar; Nineveh -&gt; Tal Afar -&gt; Rubiya; Nineveh -&gt; Tal Afar -&gt; Zummar; Nineveh -&gt; Tilkaef -&gt; Wanna; Nineveh -&gt; Al Hamdaniya -&gt; Bartalla; Nineveh -&gt; Al Hamdaniya -&gt; Markaz Al Hamdaniya; Nineveh -&gt; Tal Afar</t>
  </si>
  <si>
    <t>Access to Primary Health Care for Iraqi IDPs, Returnees and Host communities living in Kirkuk, Ninewa and Anbar Governorates.</t>
  </si>
  <si>
    <t>10 Months, 17 Days</t>
  </si>
  <si>
    <t xml:space="preserve"> Nineveh &gt; Sinjar &gt; Qaeyrrawan;  Al Anbar &gt; Ana &gt; Markaz Ana;  Kirkuk &gt; Kirkuk &gt; Laylan (Qara Hasan);  Dahuk &gt; Zakho &gt; Al Sindi;  Al Anbar &gt; Al Ramadi &gt; Markaz Al Ramadi</t>
  </si>
  <si>
    <t>15/12/2019</t>
  </si>
  <si>
    <t>IRQ-20/3884/SA1/F/INGO/16428</t>
  </si>
  <si>
    <t>Provision of  immediate life-saving assistance, agricultural assets/inputs and improved livelihoods for income generation for vulnerable IDPs, Returnees and Host communities in Ninewa Governorate</t>
  </si>
  <si>
    <t>06/06/2020</t>
  </si>
  <si>
    <t xml:space="preserve"> Nineveh &gt; Sinjar &gt; Al Shamal;  Nineveh &gt; Al Mosul &gt; Baashiqa;  Nineveh &gt; Tilkaef &gt; Wanna</t>
  </si>
  <si>
    <t>31/08/2021</t>
  </si>
  <si>
    <t>Field monitoring report score tracking</t>
  </si>
  <si>
    <t>Partner A</t>
  </si>
  <si>
    <t>Partner B</t>
  </si>
  <si>
    <t>INGO/13288</t>
  </si>
  <si>
    <t>INGO/13900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</si>
</sst>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"/>
    <numFmt numFmtId="165" formatCode="dd/mm/yyyy;@"/>
    <numFmt numFmtId="166" formatCode="&quot;$&quot;#,##0.00"/>
    <numFmt numFmtId="167" formatCode="\$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D9DEE2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165" fontId="3" fillId="3" borderId="1" xfId="0" applyNumberFormat="1" applyFont="1" applyFill="1" applyBorder="1" applyAlignment="1">
      <alignment horizontal="center" vertical="top" wrapText="1"/>
    </xf>
    <xf numFmtId="166" fontId="0" fillId="0" borderId="0" xfId="1" applyNumberFormat="1" applyFont="1" applyFill="1"/>
    <xf numFmtId="0" fontId="0" fillId="0" borderId="0" xfId="0" applyFill="1"/>
    <xf numFmtId="165" fontId="0" fillId="0" borderId="0" xfId="0" applyNumberFormat="1" applyFill="1"/>
    <xf numFmtId="0" fontId="0" fillId="0" borderId="0" xfId="0" applyFill="1" applyAlignment="1">
      <alignment horizontal="left"/>
    </xf>
    <xf numFmtId="165" fontId="3" fillId="6" borderId="1" xfId="0" applyNumberFormat="1" applyFont="1" applyFill="1" applyBorder="1" applyAlignment="1">
      <alignment horizontal="center" vertical="top" wrapText="1"/>
    </xf>
    <xf numFmtId="9" fontId="3" fillId="3" borderId="1" xfId="2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/>
    <xf numFmtId="0" fontId="6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167" fontId="0" fillId="0" borderId="1" xfId="0" applyNumberFormat="1" applyBorder="1" applyAlignment="1">
      <alignment horizontal="right" vertical="top" wrapText="1"/>
    </xf>
    <xf numFmtId="0" fontId="0" fillId="7" borderId="0" xfId="0" applyFill="1"/>
    <xf numFmtId="0" fontId="0" fillId="7" borderId="0" xfId="0" applyFill="1" applyBorder="1"/>
    <xf numFmtId="166" fontId="0" fillId="7" borderId="0" xfId="1" applyNumberFormat="1" applyFont="1" applyFill="1"/>
    <xf numFmtId="165" fontId="0" fillId="7" borderId="0" xfId="0" applyNumberFormat="1" applyFill="1"/>
    <xf numFmtId="2" fontId="0" fillId="0" borderId="0" xfId="0" applyNumberFormat="1"/>
    <xf numFmtId="2" fontId="0" fillId="7" borderId="0" xfId="0" applyNumberFormat="1" applyFill="1"/>
    <xf numFmtId="165" fontId="3" fillId="5" borderId="1" xfId="0" applyNumberFormat="1" applyFont="1" applyFill="1" applyBorder="1" applyAlignment="1">
      <alignment horizontal="center" vertical="top" wrapText="1"/>
    </xf>
    <xf numFmtId="164" fontId="5" fillId="4" borderId="2" xfId="0" applyNumberFormat="1" applyFont="1" applyFill="1" applyBorder="1" applyAlignment="1">
      <alignment horizontal="center" vertical="top" wrapText="1"/>
    </xf>
    <xf numFmtId="164" fontId="5" fillId="4" borderId="4" xfId="0" applyNumberFormat="1" applyFont="1" applyFill="1" applyBorder="1" applyAlignment="1">
      <alignment horizontal="center" vertical="top" wrapText="1"/>
    </xf>
    <xf numFmtId="164" fontId="5" fillId="4" borderId="3" xfId="0" applyNumberFormat="1" applyFont="1" applyFill="1" applyBorder="1" applyAlignment="1">
      <alignment horizontal="center" vertical="top" wrapText="1"/>
    </xf>
    <xf numFmtId="165" fontId="4" fillId="5" borderId="2" xfId="0" applyNumberFormat="1" applyFont="1" applyFill="1" applyBorder="1" applyAlignment="1">
      <alignment horizontal="center" vertical="top" wrapText="1"/>
    </xf>
    <xf numFmtId="165" fontId="4" fillId="5" borderId="3" xfId="0" applyNumberFormat="1" applyFont="1" applyFill="1" applyBorder="1" applyAlignment="1">
      <alignment horizontal="center" vertical="top" wrapText="1"/>
    </xf>
    <xf numFmtId="165" fontId="4" fillId="3" borderId="1" xfId="0" applyNumberFormat="1" applyFont="1" applyFill="1" applyBorder="1" applyAlignment="1">
      <alignment horizontal="center" vertical="top" wrapText="1"/>
    </xf>
    <xf numFmtId="165" fontId="4" fillId="6" borderId="2" xfId="0" applyNumberFormat="1" applyFont="1" applyFill="1" applyBorder="1" applyAlignment="1">
      <alignment horizontal="center" vertical="top" wrapText="1"/>
    </xf>
    <xf numFmtId="165" fontId="4" fillId="6" borderId="3" xfId="0" applyNumberFormat="1" applyFont="1" applyFill="1" applyBorder="1" applyAlignment="1">
      <alignment horizontal="center" vertical="top" wrapText="1"/>
    </xf>
    <xf numFmtId="165" fontId="3" fillId="5" borderId="1" xfId="0" applyNumberFormat="1" applyFont="1" applyFill="1" applyBorder="1" applyAlignment="1">
      <alignment horizontal="center" vertical="top" wrapText="1"/>
    </xf>
    <xf numFmtId="164" fontId="3" fillId="4" borderId="5" xfId="0" applyNumberFormat="1" applyFont="1" applyFill="1" applyBorder="1" applyAlignment="1">
      <alignment horizontal="center" vertical="top" wrapText="1"/>
    </xf>
    <xf numFmtId="164" fontId="3" fillId="4" borderId="6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165" fontId="3" fillId="8" borderId="1" xfId="0" applyNumberFormat="1" applyFont="1" applyFill="1" applyBorder="1" applyAlignment="1">
      <alignment horizontal="center" vertical="top" wrapText="1"/>
    </xf>
    <xf numFmtId="9" fontId="3" fillId="5" borderId="1" xfId="2" applyFont="1" applyFill="1" applyBorder="1" applyAlignment="1">
      <alignment horizontal="center" vertical="top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doka Koide" id="{4E6AAE6C-5775-455E-A268-23963E6E5278}" userId="S::koide@un.org::ebdb1a9f-609e-4d4f-8963-f07c5491027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T3" dT="2020-12-30T11:31:24.55" personId="{4E6AAE6C-5775-455E-A268-23963E6E5278}" id="{3B5A3FE2-18D7-48C6-9D12-8E4F81371776}">
    <text>To be automatically calculated based on section scores entred</text>
  </threadedComment>
  <threadedComment ref="U3" dT="2020-12-30T11:31:52.43" personId="{4E6AAE6C-5775-455E-A268-23963E6E5278}" id="{EE01C1F9-3DA1-496E-B791-55A330CD5166}">
    <text>To be automatically inserted based on the overall score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69879-1D29-4EDF-A007-CD7C8DE2DE91}">
  <dimension ref="A1:W38"/>
  <sheetViews>
    <sheetView tabSelected="1" workbookViewId="0">
      <pane xSplit="2" ySplit="4" topLeftCell="K5" activePane="bottomRight" state="frozen"/>
      <selection pane="topRight" activeCell="C1" sqref="C1"/>
      <selection pane="bottomLeft" activeCell="A5" sqref="A5"/>
      <selection pane="bottomRight" activeCell="P18" sqref="P18"/>
    </sheetView>
  </sheetViews>
  <sheetFormatPr defaultRowHeight="14.4" x14ac:dyDescent="0.3"/>
  <cols>
    <col min="1" max="1" width="38" customWidth="1"/>
    <col min="2" max="2" width="42.6640625" customWidth="1"/>
    <col min="3" max="3" width="8.88671875" customWidth="1"/>
    <col min="4" max="4" width="10.33203125" customWidth="1"/>
    <col min="5" max="5" width="18.6640625" customWidth="1"/>
    <col min="6" max="6" width="16.33203125" customWidth="1"/>
    <col min="7" max="7" width="35.44140625" customWidth="1"/>
    <col min="8" max="8" width="13.109375" customWidth="1"/>
    <col min="9" max="9" width="15.6640625" customWidth="1"/>
    <col min="21" max="21" width="24.6640625" customWidth="1"/>
  </cols>
  <sheetData>
    <row r="1" spans="1:23" ht="27.6" customHeight="1" x14ac:dyDescent="0.45">
      <c r="A1" s="1" t="s">
        <v>538</v>
      </c>
    </row>
    <row r="2" spans="1:23" ht="30" customHeight="1" x14ac:dyDescent="0.3">
      <c r="A2" s="22" t="s">
        <v>0</v>
      </c>
      <c r="B2" s="23"/>
      <c r="C2" s="23"/>
      <c r="D2" s="23"/>
      <c r="E2" s="23"/>
      <c r="F2" s="23"/>
      <c r="G2" s="24"/>
      <c r="H2" s="25" t="s">
        <v>1</v>
      </c>
      <c r="I2" s="26"/>
      <c r="J2" s="27" t="s">
        <v>2</v>
      </c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 t="s">
        <v>3</v>
      </c>
      <c r="W2" s="29"/>
    </row>
    <row r="3" spans="1:23" ht="81.599999999999994" x14ac:dyDescent="0.3">
      <c r="A3" s="34" t="s">
        <v>4</v>
      </c>
      <c r="B3" s="34" t="s">
        <v>5</v>
      </c>
      <c r="C3" s="34" t="s">
        <v>6</v>
      </c>
      <c r="D3" s="34" t="s">
        <v>7</v>
      </c>
      <c r="E3" s="35" t="s">
        <v>8</v>
      </c>
      <c r="F3" s="33" t="s">
        <v>9</v>
      </c>
      <c r="G3" s="31" t="s">
        <v>10</v>
      </c>
      <c r="H3" s="30" t="s">
        <v>11</v>
      </c>
      <c r="I3" s="30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2" t="s">
        <v>17</v>
      </c>
      <c r="O3" s="2" t="s">
        <v>18</v>
      </c>
      <c r="P3" s="2" t="s">
        <v>19</v>
      </c>
      <c r="Q3" s="2" t="s">
        <v>20</v>
      </c>
      <c r="R3" s="2" t="s">
        <v>21</v>
      </c>
      <c r="S3" s="2" t="s">
        <v>22</v>
      </c>
      <c r="T3" s="21" t="s">
        <v>23</v>
      </c>
      <c r="U3" s="37" t="s">
        <v>24</v>
      </c>
      <c r="V3" s="7" t="s">
        <v>25</v>
      </c>
      <c r="W3" s="7" t="s">
        <v>26</v>
      </c>
    </row>
    <row r="4" spans="1:23" x14ac:dyDescent="0.3">
      <c r="A4" s="34"/>
      <c r="B4" s="34"/>
      <c r="C4" s="34"/>
      <c r="D4" s="34"/>
      <c r="E4" s="36"/>
      <c r="F4" s="33"/>
      <c r="G4" s="32"/>
      <c r="H4" s="30"/>
      <c r="I4" s="30"/>
      <c r="J4" s="8">
        <v>0.15</v>
      </c>
      <c r="K4" s="8">
        <v>0.15</v>
      </c>
      <c r="L4" s="8">
        <v>0.1</v>
      </c>
      <c r="M4" s="8">
        <v>0.1</v>
      </c>
      <c r="N4" s="8">
        <v>0.1</v>
      </c>
      <c r="O4" s="8">
        <v>0.1</v>
      </c>
      <c r="P4" s="8">
        <v>0.05</v>
      </c>
      <c r="Q4" s="8">
        <v>0.1</v>
      </c>
      <c r="R4" s="8">
        <v>0.05</v>
      </c>
      <c r="S4" s="8">
        <v>0.1</v>
      </c>
      <c r="T4" s="38" t="s">
        <v>27</v>
      </c>
      <c r="U4" s="37"/>
      <c r="V4" s="7" t="s">
        <v>28</v>
      </c>
      <c r="W4" s="7" t="s">
        <v>28</v>
      </c>
    </row>
    <row r="5" spans="1:23" x14ac:dyDescent="0.3">
      <c r="A5" s="4" t="s">
        <v>541</v>
      </c>
      <c r="B5" s="4" t="s">
        <v>539</v>
      </c>
      <c r="C5" s="4" t="s">
        <v>31</v>
      </c>
      <c r="D5" s="4" t="s">
        <v>32</v>
      </c>
      <c r="E5" s="4" t="e">
        <f>TRIM(INDEX(ProjectData!$A$1:$T$91, MATCH('MR scores '!A5, ProjectData!$A$1:$A$91,0),3))</f>
        <v>#N/A</v>
      </c>
      <c r="F5" s="3">
        <v>338000</v>
      </c>
      <c r="G5" s="4"/>
      <c r="H5" s="5" t="s">
        <v>33</v>
      </c>
      <c r="I5" s="5" t="s">
        <v>33</v>
      </c>
      <c r="J5">
        <v>4</v>
      </c>
      <c r="K5">
        <v>4</v>
      </c>
      <c r="L5">
        <v>3</v>
      </c>
      <c r="M5">
        <v>2</v>
      </c>
      <c r="N5">
        <v>0</v>
      </c>
      <c r="O5">
        <v>3</v>
      </c>
      <c r="P5">
        <v>0</v>
      </c>
      <c r="Q5">
        <v>0</v>
      </c>
      <c r="R5">
        <v>4</v>
      </c>
      <c r="S5">
        <v>4</v>
      </c>
      <c r="T5" s="19">
        <f t="shared" ref="T5:T38" si="0">(J5/4*$J$4+K5/4*$K$4+L5/4*$L$4+M5/4*$M$4+N5/4*$N$4+O5/4*$O$4+P5/4*$P$4+Q5/4*$Q$4+R5/4*$R$4+S5/4*$S$4)/(1-SUM(IF(J5=0,$J$4,0),IF(K5=0,$K$4,0),IF(L5=0,$L$4,0),IF(M5=0,$M$4,0),IF(N5=0,$N$4,0),IF(O5=0,$O$4,0),IF(P5=0,$P$4,0),IF(Q5=0,$Q$4,0),IF(R5=0,$R$4,0),IF(S5=0,$S$4,0)))*100</f>
        <v>86.666666666666671</v>
      </c>
      <c r="U5" t="str">
        <f>IF(T5&gt;90, "Outstanding", IF(T5&gt;70, "Good performance", IF(T5&gt;50, "Underperforming but justified", IF(T5&gt;25, "Underperforming and not justified", "No performance"))))</f>
        <v>Good performance</v>
      </c>
      <c r="V5">
        <v>4</v>
      </c>
      <c r="W5">
        <v>0</v>
      </c>
    </row>
    <row r="6" spans="1:23" x14ac:dyDescent="0.3">
      <c r="A6" s="4" t="s">
        <v>542</v>
      </c>
      <c r="B6" s="4" t="s">
        <v>540</v>
      </c>
      <c r="C6" s="4" t="s">
        <v>31</v>
      </c>
      <c r="D6" s="4" t="s">
        <v>32</v>
      </c>
      <c r="E6" s="4" t="e">
        <f>TRIM(INDEX(ProjectData!$A$1:$T$91, MATCH('MR scores '!A6, ProjectData!$A$1:$A$91,0),3))</f>
        <v>#N/A</v>
      </c>
      <c r="F6" s="3">
        <v>1500000.54</v>
      </c>
      <c r="G6" s="4" t="s">
        <v>36</v>
      </c>
      <c r="H6" s="5" t="s">
        <v>33</v>
      </c>
      <c r="I6" s="5" t="s">
        <v>37</v>
      </c>
      <c r="J6">
        <v>3</v>
      </c>
      <c r="K6">
        <v>3</v>
      </c>
      <c r="L6">
        <v>4</v>
      </c>
      <c r="M6">
        <v>4</v>
      </c>
      <c r="N6">
        <v>3</v>
      </c>
      <c r="O6">
        <v>4</v>
      </c>
      <c r="P6">
        <v>4</v>
      </c>
      <c r="Q6">
        <v>4</v>
      </c>
      <c r="R6">
        <v>4</v>
      </c>
      <c r="S6">
        <v>3</v>
      </c>
      <c r="T6" s="19">
        <f t="shared" si="0"/>
        <v>87.5</v>
      </c>
      <c r="U6" t="str">
        <f t="shared" ref="U6:U38" si="1">IF(T6&gt;90, "Outstanding", IF(T6&gt;70, "Good performance", IF(T6&gt;50, "Underperforming but justified", IF(T6&gt;25, "Underperforming and not justified", "No performance"))))</f>
        <v>Good performance</v>
      </c>
      <c r="W6">
        <v>3</v>
      </c>
    </row>
    <row r="7" spans="1:23" x14ac:dyDescent="0.3">
      <c r="A7" s="4"/>
      <c r="B7" s="4"/>
      <c r="C7" s="4" t="s">
        <v>31</v>
      </c>
      <c r="D7" s="4" t="s">
        <v>32</v>
      </c>
      <c r="E7" s="4" t="e">
        <f>TRIM(INDEX(ProjectData!$A$1:$T$91, MATCH('MR scores '!A7, ProjectData!$A$1:$A$91,0),3))</f>
        <v>#N/A</v>
      </c>
      <c r="F7" s="3">
        <v>220631.18</v>
      </c>
      <c r="G7" s="4" t="s">
        <v>39</v>
      </c>
      <c r="H7" s="5" t="s">
        <v>33</v>
      </c>
      <c r="I7" s="5" t="s">
        <v>37</v>
      </c>
      <c r="J7">
        <v>3</v>
      </c>
      <c r="T7" s="19"/>
    </row>
    <row r="8" spans="1:23" x14ac:dyDescent="0.3">
      <c r="A8" s="4"/>
      <c r="B8" s="4"/>
      <c r="C8" s="4" t="s">
        <v>31</v>
      </c>
      <c r="D8" s="4" t="s">
        <v>32</v>
      </c>
      <c r="E8" s="4" t="e">
        <f>TRIM(INDEX(ProjectData!$A$1:$T$91, MATCH('MR scores '!A8, ProjectData!$A$1:$A$91,0),3))</f>
        <v>#N/A</v>
      </c>
      <c r="F8" s="3">
        <v>1225990.0900000001</v>
      </c>
      <c r="G8" s="4" t="s">
        <v>42</v>
      </c>
      <c r="H8" s="5" t="s">
        <v>43</v>
      </c>
      <c r="I8" s="5" t="s">
        <v>44</v>
      </c>
      <c r="J8">
        <v>3</v>
      </c>
      <c r="T8" s="19"/>
    </row>
    <row r="9" spans="1:23" x14ac:dyDescent="0.3">
      <c r="A9" s="4"/>
      <c r="B9" s="4"/>
      <c r="C9" s="4" t="s">
        <v>31</v>
      </c>
      <c r="D9" s="4" t="s">
        <v>47</v>
      </c>
      <c r="E9" s="4" t="e">
        <f>TRIM(INDEX(ProjectData!$A$1:$T$91, MATCH('MR scores '!A9, ProjectData!$A$1:$A$91,0),3))</f>
        <v>#N/A</v>
      </c>
      <c r="F9" s="3">
        <v>2000000</v>
      </c>
      <c r="G9" s="4" t="s">
        <v>48</v>
      </c>
      <c r="H9" s="5" t="s">
        <v>43</v>
      </c>
      <c r="I9" s="5" t="s">
        <v>37</v>
      </c>
      <c r="J9">
        <v>3</v>
      </c>
      <c r="T9" s="19"/>
    </row>
    <row r="10" spans="1:23" x14ac:dyDescent="0.3">
      <c r="A10" s="4"/>
      <c r="B10" s="4"/>
      <c r="C10" s="4" t="s">
        <v>31</v>
      </c>
      <c r="D10" s="4" t="s">
        <v>32</v>
      </c>
      <c r="E10" s="4" t="e">
        <f>TRIM(INDEX(ProjectData!$A$1:$T$91, MATCH('MR scores '!A10, ProjectData!$A$1:$A$91,0),3))</f>
        <v>#N/A</v>
      </c>
      <c r="F10" s="3">
        <v>3201996.74</v>
      </c>
      <c r="G10" s="4" t="s">
        <v>51</v>
      </c>
      <c r="H10" s="5" t="s">
        <v>43</v>
      </c>
      <c r="I10" s="5" t="s">
        <v>37</v>
      </c>
      <c r="T10" s="19"/>
    </row>
    <row r="11" spans="1:23" x14ac:dyDescent="0.3">
      <c r="A11" s="4"/>
      <c r="B11" s="4"/>
      <c r="C11" s="4" t="s">
        <v>31</v>
      </c>
      <c r="D11" s="4" t="s">
        <v>47</v>
      </c>
      <c r="E11" s="4" t="e">
        <f>TRIM(INDEX(ProjectData!$A$1:$T$91, MATCH('MR scores '!A11, ProjectData!$A$1:$A$91,0),3))</f>
        <v>#N/A</v>
      </c>
      <c r="F11" s="3">
        <v>772917.39</v>
      </c>
      <c r="G11" s="4" t="s">
        <v>54</v>
      </c>
      <c r="H11" s="5" t="s">
        <v>33</v>
      </c>
      <c r="I11" s="5" t="s">
        <v>37</v>
      </c>
      <c r="J11">
        <v>4</v>
      </c>
      <c r="T11" s="19"/>
    </row>
    <row r="12" spans="1:23" x14ac:dyDescent="0.3">
      <c r="A12" s="4"/>
      <c r="B12" s="4"/>
      <c r="C12" s="4" t="s">
        <v>57</v>
      </c>
      <c r="D12" s="4" t="s">
        <v>47</v>
      </c>
      <c r="E12" s="4" t="e">
        <f>TRIM(INDEX(ProjectData!$A$1:$T$91, MATCH('MR scores '!A12, ProjectData!$A$1:$A$91,0),3))</f>
        <v>#N/A</v>
      </c>
      <c r="F12" s="3">
        <v>614812.57999999996</v>
      </c>
      <c r="G12" s="4" t="s">
        <v>58</v>
      </c>
      <c r="H12" s="5" t="s">
        <v>33</v>
      </c>
      <c r="I12" s="5" t="s">
        <v>37</v>
      </c>
      <c r="J12">
        <v>3</v>
      </c>
      <c r="T12" s="19"/>
    </row>
    <row r="13" spans="1:23" x14ac:dyDescent="0.3">
      <c r="A13" s="4"/>
      <c r="B13" s="4"/>
      <c r="C13" s="4" t="s">
        <v>31</v>
      </c>
      <c r="D13" s="4" t="s">
        <v>32</v>
      </c>
      <c r="E13" s="4" t="e">
        <f>TRIM(INDEX(ProjectData!$A$1:$T$91, MATCH('MR scores '!A13, ProjectData!$A$1:$A$91,0),3))</f>
        <v>#N/A</v>
      </c>
      <c r="F13" s="3">
        <v>642225.77</v>
      </c>
      <c r="G13" s="4" t="s">
        <v>61</v>
      </c>
      <c r="H13" s="5" t="s">
        <v>33</v>
      </c>
      <c r="I13" s="5" t="s">
        <v>44</v>
      </c>
      <c r="T13" s="19"/>
    </row>
    <row r="14" spans="1:23" x14ac:dyDescent="0.3">
      <c r="A14" s="4"/>
      <c r="B14" s="4"/>
      <c r="C14" s="4" t="s">
        <v>31</v>
      </c>
      <c r="D14" s="4" t="s">
        <v>32</v>
      </c>
      <c r="E14" s="4" t="e">
        <f>TRIM(INDEX(ProjectData!$A$1:$T$91, MATCH('MR scores '!A14, ProjectData!$A$1:$A$91,0),3))</f>
        <v>#N/A</v>
      </c>
      <c r="F14" s="3">
        <v>1000000</v>
      </c>
      <c r="G14" s="4" t="s">
        <v>64</v>
      </c>
      <c r="H14" s="5" t="s">
        <v>43</v>
      </c>
      <c r="I14" s="5" t="s">
        <v>33</v>
      </c>
      <c r="T14" s="19"/>
    </row>
    <row r="15" spans="1:23" x14ac:dyDescent="0.3">
      <c r="A15" s="4"/>
      <c r="B15" s="4"/>
      <c r="C15" s="4" t="s">
        <v>31</v>
      </c>
      <c r="D15" s="4" t="s">
        <v>32</v>
      </c>
      <c r="E15" s="4" t="e">
        <f>TRIM(INDEX(ProjectData!$A$1:$T$91, MATCH('MR scores '!A15, ProjectData!$A$1:$A$91,0),3))</f>
        <v>#N/A</v>
      </c>
      <c r="F15" s="3">
        <v>749997.88</v>
      </c>
      <c r="G15" s="4" t="s">
        <v>67</v>
      </c>
      <c r="H15" s="5" t="s">
        <v>43</v>
      </c>
      <c r="I15" s="5" t="s">
        <v>44</v>
      </c>
      <c r="T15" s="19"/>
    </row>
    <row r="16" spans="1:23" x14ac:dyDescent="0.3">
      <c r="A16" s="4"/>
      <c r="B16" s="10"/>
      <c r="C16" s="4" t="s">
        <v>31</v>
      </c>
      <c r="D16" s="4" t="s">
        <v>32</v>
      </c>
      <c r="E16" s="4" t="e">
        <f>TRIM(INDEX(ProjectData!$A$1:$T$91, MATCH('MR scores '!A16, ProjectData!$A$1:$A$91,0),3))</f>
        <v>#N/A</v>
      </c>
      <c r="F16" s="3">
        <v>749990.22</v>
      </c>
      <c r="G16" s="4"/>
      <c r="H16" s="5" t="s">
        <v>33</v>
      </c>
      <c r="I16" s="5" t="s">
        <v>33</v>
      </c>
      <c r="T16" s="19"/>
    </row>
    <row r="17" spans="1:23" x14ac:dyDescent="0.3">
      <c r="A17" s="4"/>
      <c r="B17" s="4"/>
      <c r="C17" s="4" t="s">
        <v>31</v>
      </c>
      <c r="D17" s="4" t="s">
        <v>32</v>
      </c>
      <c r="E17" s="4" t="e">
        <f>TRIM(INDEX(ProjectData!$A$1:$T$91, MATCH('MR scores '!A17, ProjectData!$A$1:$A$91,0),3))</f>
        <v>#N/A</v>
      </c>
      <c r="F17" s="3">
        <v>2499999.64</v>
      </c>
      <c r="G17" s="4" t="s">
        <v>71</v>
      </c>
      <c r="H17" s="5" t="s">
        <v>33</v>
      </c>
      <c r="I17" s="5" t="s">
        <v>37</v>
      </c>
      <c r="T17" s="19"/>
    </row>
    <row r="18" spans="1:23" x14ac:dyDescent="0.3">
      <c r="A18" s="4"/>
      <c r="B18" s="4"/>
      <c r="C18" s="4" t="s">
        <v>31</v>
      </c>
      <c r="D18" s="4" t="s">
        <v>32</v>
      </c>
      <c r="E18" s="4" t="e">
        <f>TRIM(INDEX(ProjectData!$A$1:$T$91, MATCH('MR scores '!A18, ProjectData!$A$1:$A$91,0),3))</f>
        <v>#N/A</v>
      </c>
      <c r="F18" s="3">
        <v>347845.05</v>
      </c>
      <c r="G18" s="4" t="s">
        <v>74</v>
      </c>
      <c r="H18" s="5" t="s">
        <v>33</v>
      </c>
      <c r="I18" s="5" t="s">
        <v>33</v>
      </c>
      <c r="T18" s="19"/>
    </row>
    <row r="19" spans="1:23" x14ac:dyDescent="0.3">
      <c r="A19" s="4"/>
      <c r="B19" s="4"/>
      <c r="C19" s="4" t="s">
        <v>31</v>
      </c>
      <c r="D19" s="4" t="s">
        <v>32</v>
      </c>
      <c r="E19" s="4" t="e">
        <f>TRIM(INDEX(ProjectData!$A$1:$T$91, MATCH('MR scores '!A19, ProjectData!$A$1:$A$91,0),3))</f>
        <v>#N/A</v>
      </c>
      <c r="F19" s="3">
        <v>599465</v>
      </c>
      <c r="G19" s="4" t="s">
        <v>77</v>
      </c>
      <c r="H19" s="5" t="s">
        <v>43</v>
      </c>
      <c r="I19" s="5" t="s">
        <v>44</v>
      </c>
      <c r="T19" s="19"/>
    </row>
    <row r="20" spans="1:23" x14ac:dyDescent="0.3">
      <c r="A20" s="4"/>
      <c r="B20" s="4"/>
      <c r="C20" s="4" t="s">
        <v>31</v>
      </c>
      <c r="D20" s="4" t="s">
        <v>32</v>
      </c>
      <c r="E20" s="4" t="e">
        <f>TRIM(INDEX(ProjectData!$A$1:$T$91, MATCH('MR scores '!A20, ProjectData!$A$1:$A$91,0),3))</f>
        <v>#N/A</v>
      </c>
      <c r="F20" s="3">
        <v>975448.96</v>
      </c>
      <c r="G20" s="4" t="s">
        <v>80</v>
      </c>
      <c r="H20" s="5" t="s">
        <v>43</v>
      </c>
      <c r="I20" s="5" t="s">
        <v>44</v>
      </c>
      <c r="J20">
        <v>3</v>
      </c>
      <c r="T20" s="19"/>
    </row>
    <row r="21" spans="1:23" x14ac:dyDescent="0.3">
      <c r="A21" s="4"/>
      <c r="B21" s="4"/>
      <c r="C21" s="4" t="s">
        <v>31</v>
      </c>
      <c r="D21" s="4" t="s">
        <v>32</v>
      </c>
      <c r="E21" s="4" t="e">
        <f>TRIM(INDEX(ProjectData!$A$1:$T$91, MATCH('MR scores '!A21, ProjectData!$A$1:$A$91,0),3))</f>
        <v>#N/A</v>
      </c>
      <c r="F21" s="3">
        <v>998632.61</v>
      </c>
      <c r="G21" s="4" t="s">
        <v>83</v>
      </c>
      <c r="H21" s="5" t="s">
        <v>33</v>
      </c>
      <c r="I21" s="5" t="s">
        <v>37</v>
      </c>
      <c r="T21" s="19"/>
    </row>
    <row r="22" spans="1:23" x14ac:dyDescent="0.3">
      <c r="A22" s="4"/>
      <c r="B22" s="4"/>
      <c r="C22" s="4" t="s">
        <v>31</v>
      </c>
      <c r="D22" s="4" t="s">
        <v>32</v>
      </c>
      <c r="E22" s="4" t="e">
        <f>TRIM(INDEX(ProjectData!$A$1:$T$91, MATCH('MR scores '!A22, ProjectData!$A$1:$A$91,0),3))</f>
        <v>#N/A</v>
      </c>
      <c r="F22" s="3">
        <v>748936.59</v>
      </c>
      <c r="G22" s="4"/>
      <c r="H22" s="5" t="s">
        <v>33</v>
      </c>
      <c r="I22" s="5" t="s">
        <v>33</v>
      </c>
      <c r="T22" s="19"/>
    </row>
    <row r="23" spans="1:23" x14ac:dyDescent="0.3">
      <c r="A23" s="4"/>
      <c r="B23" s="4"/>
      <c r="C23" s="4" t="s">
        <v>31</v>
      </c>
      <c r="D23" s="4" t="s">
        <v>32</v>
      </c>
      <c r="E23" s="4" t="e">
        <f>TRIM(INDEX(ProjectData!$A$1:$T$91, MATCH('MR scores '!A23, ProjectData!$A$1:$A$91,0),3))</f>
        <v>#N/A</v>
      </c>
      <c r="F23" s="3">
        <v>1465000</v>
      </c>
      <c r="G23" s="4" t="s">
        <v>88</v>
      </c>
      <c r="H23" s="5" t="s">
        <v>33</v>
      </c>
      <c r="I23" s="5" t="s">
        <v>37</v>
      </c>
      <c r="T23" s="19"/>
    </row>
    <row r="24" spans="1:23" x14ac:dyDescent="0.3">
      <c r="A24" s="4"/>
      <c r="B24" s="4"/>
      <c r="C24" s="4" t="s">
        <v>31</v>
      </c>
      <c r="D24" s="4" t="s">
        <v>32</v>
      </c>
      <c r="E24" s="4" t="e">
        <f>TRIM(INDEX(ProjectData!$A$1:$T$91, MATCH('MR scores '!A24, ProjectData!$A$1:$A$91,0),3))</f>
        <v>#N/A</v>
      </c>
      <c r="F24" s="3">
        <v>410073.87</v>
      </c>
      <c r="G24" s="4" t="s">
        <v>91</v>
      </c>
      <c r="H24" s="5" t="s">
        <v>43</v>
      </c>
      <c r="I24" s="5" t="s">
        <v>33</v>
      </c>
      <c r="T24" s="19"/>
    </row>
    <row r="25" spans="1:23" x14ac:dyDescent="0.3">
      <c r="A25" s="4"/>
      <c r="B25" s="10"/>
      <c r="C25" s="4" t="s">
        <v>31</v>
      </c>
      <c r="D25" s="4" t="s">
        <v>32</v>
      </c>
      <c r="E25" s="4" t="e">
        <f>TRIM(INDEX(ProjectData!$A$1:$T$91, MATCH('MR scores '!A25, ProjectData!$A$1:$A$91,0),3))</f>
        <v>#N/A</v>
      </c>
      <c r="F25" s="3">
        <v>585000</v>
      </c>
      <c r="G25" s="4" t="s">
        <v>94</v>
      </c>
      <c r="H25" s="5" t="s">
        <v>43</v>
      </c>
      <c r="I25" s="5" t="s">
        <v>43</v>
      </c>
      <c r="T25" s="19"/>
    </row>
    <row r="26" spans="1:23" x14ac:dyDescent="0.3">
      <c r="A26" s="4"/>
      <c r="B26" s="10"/>
      <c r="C26" s="4" t="s">
        <v>57</v>
      </c>
      <c r="D26" s="4" t="s">
        <v>32</v>
      </c>
      <c r="E26" s="4" t="e">
        <f>TRIM(INDEX(ProjectData!$A$1:$T$91, MATCH('MR scores '!A26, ProjectData!$A$1:$A$91,0),3))</f>
        <v>#N/A</v>
      </c>
      <c r="F26" s="3">
        <v>2325703.85</v>
      </c>
      <c r="G26" s="4" t="s">
        <v>97</v>
      </c>
      <c r="H26" s="6" t="s">
        <v>43</v>
      </c>
      <c r="I26" s="5" t="s">
        <v>37</v>
      </c>
      <c r="T26" s="19"/>
    </row>
    <row r="27" spans="1:23" x14ac:dyDescent="0.3">
      <c r="A27" s="4"/>
      <c r="B27" s="11"/>
      <c r="C27" s="4" t="s">
        <v>31</v>
      </c>
      <c r="D27" s="4" t="s">
        <v>32</v>
      </c>
      <c r="E27" s="4" t="e">
        <f>TRIM(INDEX(ProjectData!$A$1:$T$91, MATCH('MR scores '!A27, ProjectData!$A$1:$A$91,0),3))</f>
        <v>#N/A</v>
      </c>
      <c r="F27" s="3">
        <v>520200</v>
      </c>
      <c r="G27" s="4" t="s">
        <v>100</v>
      </c>
      <c r="H27" s="5" t="s">
        <v>43</v>
      </c>
      <c r="I27" s="5" t="s">
        <v>44</v>
      </c>
      <c r="T27" s="19"/>
    </row>
    <row r="28" spans="1:23" x14ac:dyDescent="0.3">
      <c r="A28" s="4"/>
      <c r="B28" s="11"/>
      <c r="C28" s="4" t="s">
        <v>31</v>
      </c>
      <c r="D28" s="4" t="s">
        <v>103</v>
      </c>
      <c r="E28" s="4" t="e">
        <f>TRIM(INDEX(ProjectData!$A$1:$T$91, MATCH('MR scores '!A28, ProjectData!$A$1:$A$91,0),3))</f>
        <v>#N/A</v>
      </c>
      <c r="F28" s="3">
        <v>1194973.93</v>
      </c>
      <c r="G28" s="4" t="s">
        <v>104</v>
      </c>
      <c r="H28" s="5" t="s">
        <v>43</v>
      </c>
      <c r="I28" s="5" t="s">
        <v>44</v>
      </c>
      <c r="J28">
        <v>3</v>
      </c>
      <c r="T28" s="19"/>
    </row>
    <row r="29" spans="1:23" x14ac:dyDescent="0.3">
      <c r="A29" s="4"/>
      <c r="B29" s="11"/>
      <c r="C29" s="4" t="s">
        <v>107</v>
      </c>
      <c r="D29" s="4" t="s">
        <v>103</v>
      </c>
      <c r="E29" s="4" t="e">
        <f>TRIM(INDEX(ProjectData!$A$1:$T$91, MATCH('MR scores '!A29, ProjectData!$A$1:$A$91,0),3))</f>
        <v>#N/A</v>
      </c>
      <c r="F29" s="3">
        <v>1379641.18</v>
      </c>
      <c r="G29" s="4"/>
      <c r="H29" s="5" t="s">
        <v>33</v>
      </c>
      <c r="I29" s="5" t="s">
        <v>33</v>
      </c>
      <c r="T29" s="19"/>
    </row>
    <row r="30" spans="1:23" x14ac:dyDescent="0.3">
      <c r="A30" s="15"/>
      <c r="B30" s="16"/>
      <c r="C30" s="15" t="s">
        <v>31</v>
      </c>
      <c r="D30" s="15" t="s">
        <v>32</v>
      </c>
      <c r="E30" s="15" t="e">
        <f>TRIM(INDEX(ProjectData!$A$1:$T$91, MATCH('MR scores '!A30, ProjectData!$A$1:$A$91,0),3))</f>
        <v>#N/A</v>
      </c>
      <c r="F30" s="17">
        <v>399999.65</v>
      </c>
      <c r="G30" s="15"/>
      <c r="H30" s="18" t="s">
        <v>43</v>
      </c>
      <c r="I30" s="18" t="s">
        <v>44</v>
      </c>
      <c r="J30" s="15">
        <v>3</v>
      </c>
      <c r="K30" s="15"/>
      <c r="L30" s="15"/>
      <c r="M30" s="15"/>
      <c r="N30" s="15"/>
      <c r="O30" s="15"/>
      <c r="P30" s="15"/>
      <c r="Q30" s="15"/>
      <c r="R30" s="15"/>
      <c r="S30" s="15"/>
      <c r="T30" s="20"/>
      <c r="U30" s="15"/>
      <c r="V30" s="15"/>
      <c r="W30" s="15"/>
    </row>
    <row r="31" spans="1:23" x14ac:dyDescent="0.3">
      <c r="A31" s="4"/>
      <c r="B31" s="10"/>
      <c r="C31" s="4" t="s">
        <v>31</v>
      </c>
      <c r="D31" s="4" t="s">
        <v>47</v>
      </c>
      <c r="E31" s="4" t="e">
        <f>TRIM(INDEX(ProjectData!$A$1:$T$91, MATCH('MR scores '!A31, ProjectData!$A$1:$A$91,0),3))</f>
        <v>#N/A</v>
      </c>
      <c r="F31" s="3">
        <v>2141137.15</v>
      </c>
      <c r="G31" s="4" t="s">
        <v>111</v>
      </c>
      <c r="H31" s="5" t="s">
        <v>43</v>
      </c>
      <c r="I31" s="5" t="s">
        <v>37</v>
      </c>
      <c r="J31">
        <v>3</v>
      </c>
      <c r="T31" s="19"/>
    </row>
    <row r="32" spans="1:23" x14ac:dyDescent="0.3">
      <c r="A32" s="4"/>
      <c r="B32" s="4"/>
      <c r="C32" s="4" t="s">
        <v>31</v>
      </c>
      <c r="D32" s="4" t="s">
        <v>32</v>
      </c>
      <c r="E32" s="4" t="e">
        <f>TRIM(INDEX(ProjectData!$A$1:$T$91, MATCH('MR scores '!A32, ProjectData!$A$1:$A$91,0),3))</f>
        <v>#N/A</v>
      </c>
      <c r="F32" s="3">
        <v>916456.54</v>
      </c>
      <c r="G32" s="4" t="s">
        <v>114</v>
      </c>
      <c r="H32" s="5" t="s">
        <v>43</v>
      </c>
      <c r="I32" s="5" t="s">
        <v>44</v>
      </c>
      <c r="J32">
        <v>3</v>
      </c>
      <c r="T32" s="19"/>
    </row>
    <row r="33" spans="1:20" x14ac:dyDescent="0.3">
      <c r="A33" s="4"/>
      <c r="B33" s="4"/>
      <c r="C33" s="4" t="s">
        <v>31</v>
      </c>
      <c r="D33" s="4" t="s">
        <v>47</v>
      </c>
      <c r="E33" s="4" t="e">
        <f>TRIM(INDEX(ProjectData!$A$1:$T$91, MATCH('MR scores '!A33, ProjectData!$A$1:$A$91,0),3))</f>
        <v>#N/A</v>
      </c>
      <c r="F33" s="3">
        <v>400000</v>
      </c>
      <c r="G33" s="4" t="s">
        <v>117</v>
      </c>
      <c r="H33" s="5" t="s">
        <v>33</v>
      </c>
      <c r="I33" s="5" t="s">
        <v>43</v>
      </c>
      <c r="T33" s="19"/>
    </row>
    <row r="34" spans="1:20" x14ac:dyDescent="0.3">
      <c r="A34" s="4"/>
      <c r="B34" s="4"/>
      <c r="C34" s="4" t="s">
        <v>31</v>
      </c>
      <c r="D34" s="4" t="s">
        <v>103</v>
      </c>
      <c r="E34" s="4" t="e">
        <f>TRIM(INDEX(ProjectData!$A$1:$T$91, MATCH('MR scores '!A34, ProjectData!$A$1:$A$91,0),3))</f>
        <v>#N/A</v>
      </c>
      <c r="F34" s="3">
        <v>589604.64</v>
      </c>
      <c r="G34" s="4"/>
      <c r="H34" s="5" t="s">
        <v>33</v>
      </c>
      <c r="I34" s="5" t="s">
        <v>43</v>
      </c>
      <c r="T34" s="19"/>
    </row>
    <row r="35" spans="1:20" x14ac:dyDescent="0.3">
      <c r="A35" s="4"/>
      <c r="B35" s="4"/>
      <c r="C35" s="4" t="s">
        <v>107</v>
      </c>
      <c r="D35" s="4" t="s">
        <v>103</v>
      </c>
      <c r="E35" s="4" t="e">
        <f>TRIM(INDEX(ProjectData!$A$1:$T$91, MATCH('MR scores '!A35, ProjectData!$A$1:$A$91,0),3))</f>
        <v>#N/A</v>
      </c>
      <c r="F35" s="3">
        <v>200000</v>
      </c>
      <c r="G35" s="4"/>
      <c r="H35" s="5" t="s">
        <v>33</v>
      </c>
      <c r="I35" s="5" t="s">
        <v>33</v>
      </c>
      <c r="T35" s="19"/>
    </row>
    <row r="36" spans="1:20" x14ac:dyDescent="0.3">
      <c r="A36" s="4"/>
      <c r="B36" s="4"/>
      <c r="C36" s="4" t="s">
        <v>31</v>
      </c>
      <c r="D36" s="4" t="s">
        <v>32</v>
      </c>
      <c r="E36" s="4" t="e">
        <f>TRIM(INDEX(ProjectData!$A$1:$T$91, MATCH('MR scores '!A36, ProjectData!$A$1:$A$91,0),3))</f>
        <v>#N/A</v>
      </c>
      <c r="F36" s="3">
        <v>750000.02</v>
      </c>
      <c r="G36" s="4" t="s">
        <v>122</v>
      </c>
      <c r="H36" s="5" t="s">
        <v>33</v>
      </c>
      <c r="I36" s="5" t="s">
        <v>37</v>
      </c>
      <c r="T36" s="19"/>
    </row>
    <row r="37" spans="1:20" x14ac:dyDescent="0.3">
      <c r="A37" s="4"/>
      <c r="B37" s="4"/>
      <c r="C37" s="4" t="s">
        <v>31</v>
      </c>
      <c r="D37" s="4" t="s">
        <v>32</v>
      </c>
      <c r="E37" s="4" t="e">
        <f>TRIM(INDEX(ProjectData!$A$1:$T$91, MATCH('MR scores '!A37, ProjectData!$A$1:$A$91,0),3))</f>
        <v>#N/A</v>
      </c>
      <c r="F37" s="3">
        <v>1500000</v>
      </c>
      <c r="G37" s="4" t="s">
        <v>124</v>
      </c>
      <c r="H37" s="5" t="s">
        <v>33</v>
      </c>
      <c r="I37" s="5" t="s">
        <v>43</v>
      </c>
      <c r="T37" s="19"/>
    </row>
    <row r="38" spans="1:20" x14ac:dyDescent="0.3">
      <c r="A38" s="4"/>
      <c r="B38" s="4"/>
      <c r="C38" s="4" t="s">
        <v>31</v>
      </c>
      <c r="D38" s="4" t="s">
        <v>47</v>
      </c>
      <c r="E38" s="4" t="e">
        <f>TRIM(INDEX(ProjectData!$A$1:$T$91, MATCH('MR scores '!A38, ProjectData!$A$1:$A$91,0),3))</f>
        <v>#N/A</v>
      </c>
      <c r="F38" s="3">
        <v>740833.24</v>
      </c>
      <c r="G38" s="4"/>
      <c r="H38" s="5" t="s">
        <v>33</v>
      </c>
      <c r="I38" s="5" t="s">
        <v>33</v>
      </c>
      <c r="J38">
        <v>4</v>
      </c>
      <c r="T38" s="19"/>
    </row>
  </sheetData>
  <autoFilter ref="A3:W38" xr:uid="{42958081-4A21-4B4D-BF8E-BC6B77E3387E}"/>
  <mergeCells count="14">
    <mergeCell ref="A2:G2"/>
    <mergeCell ref="H2:I2"/>
    <mergeCell ref="J2:U2"/>
    <mergeCell ref="V2:W2"/>
    <mergeCell ref="I3:I4"/>
    <mergeCell ref="H3:H4"/>
    <mergeCell ref="G3:G4"/>
    <mergeCell ref="F3:F4"/>
    <mergeCell ref="D3:D4"/>
    <mergeCell ref="C3:C4"/>
    <mergeCell ref="B3:B4"/>
    <mergeCell ref="A3:A4"/>
    <mergeCell ref="U3:U4"/>
    <mergeCell ref="E3:E4"/>
  </mergeCells>
  <dataValidations count="1">
    <dataValidation type="whole" allowBlank="1" showInputMessage="1" showErrorMessage="1" sqref="J5:S38 V5:W38" xr:uid="{8ECB9861-55CC-43FA-8726-B745FC4FA7D3}">
      <formula1>0</formula1>
      <formula2>4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916BB-C0CD-4D52-B29C-0D2DD0081E4B}">
  <dimension ref="A1:AF91"/>
  <sheetViews>
    <sheetView workbookViewId="0">
      <selection activeCell="E10" sqref="E10"/>
    </sheetView>
  </sheetViews>
  <sheetFormatPr defaultColWidth="9.109375" defaultRowHeight="14.4" x14ac:dyDescent="0.3"/>
  <cols>
    <col min="1" max="1" width="24.88671875" customWidth="1"/>
    <col min="2" max="2" width="17.44140625" customWidth="1"/>
    <col min="3" max="3" width="18.88671875" customWidth="1"/>
    <col min="4" max="4" width="16.44140625" customWidth="1"/>
    <col min="5" max="6" width="15.6640625" customWidth="1"/>
    <col min="7" max="7" width="13.5546875" customWidth="1"/>
    <col min="8" max="8" width="14" customWidth="1"/>
    <col min="9" max="9" width="16.44140625" customWidth="1"/>
    <col min="10" max="10" width="20.109375" customWidth="1"/>
    <col min="11" max="11" width="16.5546875" customWidth="1"/>
    <col min="12" max="12" width="12.33203125" customWidth="1"/>
    <col min="13" max="13" width="12" customWidth="1"/>
    <col min="14" max="14" width="11" customWidth="1"/>
    <col min="15" max="15" width="12.5546875" customWidth="1"/>
    <col min="16" max="16" width="15.33203125" customWidth="1"/>
    <col min="17" max="17" width="14.109375" customWidth="1"/>
    <col min="18" max="18" width="17" customWidth="1"/>
    <col min="19" max="19" width="18.33203125" customWidth="1"/>
    <col min="20" max="20" width="10.6640625" customWidth="1"/>
    <col min="21" max="21" width="11.44140625" customWidth="1"/>
    <col min="22" max="22" width="13.5546875" customWidth="1"/>
    <col min="23" max="23" width="11" customWidth="1"/>
    <col min="25" max="25" width="15.5546875" customWidth="1"/>
    <col min="26" max="26" width="14.109375" customWidth="1"/>
    <col min="28" max="28" width="12.109375" customWidth="1"/>
    <col min="30" max="30" width="13.88671875" customWidth="1"/>
  </cols>
  <sheetData>
    <row r="1" spans="1:32" ht="15" customHeight="1" x14ac:dyDescent="0.3">
      <c r="A1" s="12" t="s">
        <v>127</v>
      </c>
      <c r="B1" s="12" t="s">
        <v>128</v>
      </c>
      <c r="C1" s="12" t="s">
        <v>8</v>
      </c>
      <c r="D1" s="12" t="s">
        <v>129</v>
      </c>
      <c r="E1" s="12" t="s">
        <v>130</v>
      </c>
      <c r="F1" s="12" t="s">
        <v>131</v>
      </c>
      <c r="G1" s="12" t="s">
        <v>132</v>
      </c>
      <c r="H1" s="12" t="s">
        <v>9</v>
      </c>
      <c r="I1" s="12" t="s">
        <v>133</v>
      </c>
      <c r="J1" s="12" t="s">
        <v>134</v>
      </c>
      <c r="K1" s="12" t="s">
        <v>135</v>
      </c>
      <c r="L1" s="12" t="s">
        <v>136</v>
      </c>
      <c r="M1" s="12" t="s">
        <v>137</v>
      </c>
      <c r="N1" s="12" t="s">
        <v>138</v>
      </c>
      <c r="O1" s="12" t="s">
        <v>139</v>
      </c>
      <c r="P1" s="12" t="s">
        <v>140</v>
      </c>
      <c r="Q1" s="12" t="s">
        <v>141</v>
      </c>
      <c r="R1" s="12" t="s">
        <v>142</v>
      </c>
      <c r="S1" s="12" t="s">
        <v>7</v>
      </c>
      <c r="T1" s="12" t="s">
        <v>143</v>
      </c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ht="30" customHeight="1" x14ac:dyDescent="0.3">
      <c r="A2" s="9" t="s">
        <v>144</v>
      </c>
      <c r="B2" s="9" t="s">
        <v>145</v>
      </c>
      <c r="C2" s="9" t="s">
        <v>146</v>
      </c>
      <c r="D2" s="9" t="s">
        <v>147</v>
      </c>
      <c r="E2" s="9" t="s">
        <v>63</v>
      </c>
      <c r="F2" s="9" t="s">
        <v>148</v>
      </c>
      <c r="G2" s="9" t="s">
        <v>149</v>
      </c>
      <c r="H2" s="14">
        <v>3392824.41</v>
      </c>
      <c r="I2" s="9" t="s">
        <v>150</v>
      </c>
      <c r="J2" s="9" t="s">
        <v>151</v>
      </c>
      <c r="K2" s="9">
        <v>183697</v>
      </c>
      <c r="L2" s="9">
        <v>48195</v>
      </c>
      <c r="M2" s="9">
        <v>50332</v>
      </c>
      <c r="N2" s="9">
        <v>42153</v>
      </c>
      <c r="O2" s="9">
        <v>43017</v>
      </c>
      <c r="P2" s="9" t="s">
        <v>152</v>
      </c>
      <c r="Q2" s="9" t="s">
        <v>153</v>
      </c>
      <c r="R2" s="9" t="s">
        <v>154</v>
      </c>
      <c r="S2" s="9" t="s">
        <v>32</v>
      </c>
      <c r="T2" s="9" t="s">
        <v>32</v>
      </c>
      <c r="U2" s="13"/>
      <c r="V2" s="13"/>
      <c r="W2" s="13"/>
      <c r="X2" s="13"/>
      <c r="Y2" s="13"/>
      <c r="Z2" s="13"/>
    </row>
    <row r="3" spans="1:32" ht="30" customHeight="1" x14ac:dyDescent="0.3">
      <c r="A3" s="9" t="s">
        <v>62</v>
      </c>
      <c r="B3" s="9" t="s">
        <v>155</v>
      </c>
      <c r="C3" s="9" t="s">
        <v>156</v>
      </c>
      <c r="D3" s="9" t="s">
        <v>147</v>
      </c>
      <c r="E3" s="9" t="s">
        <v>63</v>
      </c>
      <c r="F3" s="9" t="s">
        <v>157</v>
      </c>
      <c r="G3" s="9" t="s">
        <v>149</v>
      </c>
      <c r="H3" s="14">
        <v>1000000</v>
      </c>
      <c r="I3" s="9" t="s">
        <v>158</v>
      </c>
      <c r="J3" s="9" t="s">
        <v>159</v>
      </c>
      <c r="K3" s="9">
        <v>201680</v>
      </c>
      <c r="L3" s="9">
        <v>51322</v>
      </c>
      <c r="M3" s="9">
        <v>56197</v>
      </c>
      <c r="N3" s="9">
        <v>46904</v>
      </c>
      <c r="O3" s="9">
        <v>47257</v>
      </c>
      <c r="P3" s="9" t="s">
        <v>160</v>
      </c>
      <c r="Q3" s="9" t="s">
        <v>161</v>
      </c>
      <c r="R3" s="9" t="s">
        <v>162</v>
      </c>
      <c r="S3" s="9" t="s">
        <v>32</v>
      </c>
      <c r="T3" s="9" t="s">
        <v>32</v>
      </c>
      <c r="U3" s="13"/>
      <c r="V3" s="13"/>
      <c r="W3" s="13"/>
      <c r="X3" s="13"/>
      <c r="Y3" s="13"/>
      <c r="Z3" s="13"/>
    </row>
    <row r="4" spans="1:32" ht="30" customHeight="1" x14ac:dyDescent="0.3">
      <c r="A4" s="9" t="s">
        <v>163</v>
      </c>
      <c r="B4" s="9" t="s">
        <v>164</v>
      </c>
      <c r="C4" s="9" t="s">
        <v>156</v>
      </c>
      <c r="D4" s="9" t="s">
        <v>147</v>
      </c>
      <c r="E4" s="9" t="s">
        <v>63</v>
      </c>
      <c r="F4" s="9" t="s">
        <v>165</v>
      </c>
      <c r="G4" s="9" t="s">
        <v>166</v>
      </c>
      <c r="H4" s="14">
        <v>400000</v>
      </c>
      <c r="I4" s="9" t="s">
        <v>167</v>
      </c>
      <c r="J4" s="9" t="s">
        <v>168</v>
      </c>
      <c r="K4" s="9">
        <v>6138</v>
      </c>
      <c r="L4" s="9">
        <v>1353</v>
      </c>
      <c r="M4" s="9">
        <v>1409</v>
      </c>
      <c r="N4" s="9">
        <v>1654</v>
      </c>
      <c r="O4" s="9">
        <v>1722</v>
      </c>
      <c r="P4" s="9" t="s">
        <v>169</v>
      </c>
      <c r="Q4" s="9" t="s">
        <v>170</v>
      </c>
      <c r="R4" s="9" t="s">
        <v>162</v>
      </c>
      <c r="S4" s="9" t="s">
        <v>32</v>
      </c>
      <c r="T4" s="9" t="s">
        <v>32</v>
      </c>
      <c r="U4" s="13"/>
      <c r="V4" s="13"/>
      <c r="W4" s="13"/>
      <c r="X4" s="13"/>
      <c r="Y4" s="13"/>
      <c r="Z4" s="13"/>
    </row>
    <row r="5" spans="1:32" ht="30" customHeight="1" x14ac:dyDescent="0.3">
      <c r="A5" s="9" t="s">
        <v>89</v>
      </c>
      <c r="B5" s="9" t="s">
        <v>155</v>
      </c>
      <c r="C5" s="9" t="s">
        <v>156</v>
      </c>
      <c r="D5" s="9" t="s">
        <v>147</v>
      </c>
      <c r="E5" s="9" t="s">
        <v>90</v>
      </c>
      <c r="F5" s="9" t="s">
        <v>171</v>
      </c>
      <c r="G5" s="9" t="s">
        <v>172</v>
      </c>
      <c r="H5" s="14">
        <v>410073.87</v>
      </c>
      <c r="I5" s="9" t="s">
        <v>173</v>
      </c>
      <c r="J5" s="9" t="s">
        <v>174</v>
      </c>
      <c r="K5" s="9">
        <v>63360</v>
      </c>
      <c r="L5" s="9">
        <v>15840</v>
      </c>
      <c r="M5" s="9">
        <v>15840</v>
      </c>
      <c r="N5" s="9">
        <v>15840</v>
      </c>
      <c r="O5" s="9">
        <v>15840</v>
      </c>
      <c r="P5" s="9" t="s">
        <v>160</v>
      </c>
      <c r="Q5" s="9" t="s">
        <v>175</v>
      </c>
      <c r="R5" s="9" t="s">
        <v>176</v>
      </c>
      <c r="S5" s="9" t="s">
        <v>32</v>
      </c>
      <c r="T5" s="9" t="s">
        <v>32</v>
      </c>
      <c r="U5" s="13"/>
      <c r="V5" s="13"/>
      <c r="W5" s="13"/>
      <c r="X5" s="13"/>
      <c r="Y5" s="13"/>
      <c r="Z5" s="13"/>
    </row>
    <row r="6" spans="1:32" ht="30" customHeight="1" x14ac:dyDescent="0.3">
      <c r="A6" s="9" t="s">
        <v>177</v>
      </c>
      <c r="B6" s="9" t="s">
        <v>164</v>
      </c>
      <c r="C6" s="9" t="s">
        <v>156</v>
      </c>
      <c r="D6" s="9" t="s">
        <v>147</v>
      </c>
      <c r="E6" s="9" t="s">
        <v>90</v>
      </c>
      <c r="F6" s="9" t="s">
        <v>178</v>
      </c>
      <c r="G6" s="9" t="s">
        <v>179</v>
      </c>
      <c r="H6" s="14">
        <v>430182.58</v>
      </c>
      <c r="I6" s="9" t="s">
        <v>180</v>
      </c>
      <c r="J6" s="9" t="s">
        <v>181</v>
      </c>
      <c r="K6" s="9">
        <v>13168</v>
      </c>
      <c r="L6" s="9">
        <v>2425</v>
      </c>
      <c r="M6" s="9">
        <v>3155</v>
      </c>
      <c r="N6" s="9">
        <v>3357</v>
      </c>
      <c r="O6" s="9">
        <v>4231</v>
      </c>
      <c r="P6" s="9" t="s">
        <v>182</v>
      </c>
      <c r="Q6" s="9" t="s">
        <v>161</v>
      </c>
      <c r="R6" s="9" t="s">
        <v>162</v>
      </c>
      <c r="S6" s="9" t="s">
        <v>32</v>
      </c>
      <c r="T6" s="9" t="s">
        <v>32</v>
      </c>
      <c r="U6" s="13"/>
      <c r="V6" s="13"/>
      <c r="W6" s="13"/>
      <c r="X6" s="13"/>
      <c r="Y6" s="13"/>
      <c r="Z6" s="13"/>
    </row>
    <row r="7" spans="1:32" ht="30" customHeight="1" x14ac:dyDescent="0.3">
      <c r="A7" s="9" t="s">
        <v>183</v>
      </c>
      <c r="B7" s="9" t="s">
        <v>145</v>
      </c>
      <c r="C7" s="9" t="s">
        <v>156</v>
      </c>
      <c r="D7" s="9" t="s">
        <v>147</v>
      </c>
      <c r="E7" s="9" t="s">
        <v>184</v>
      </c>
      <c r="F7" s="9" t="s">
        <v>185</v>
      </c>
      <c r="G7" s="9" t="s">
        <v>166</v>
      </c>
      <c r="H7" s="14">
        <v>253889.6</v>
      </c>
      <c r="I7" s="9" t="s">
        <v>150</v>
      </c>
      <c r="J7" s="9" t="s">
        <v>186</v>
      </c>
      <c r="K7" s="9">
        <v>1500</v>
      </c>
      <c r="L7" s="9">
        <v>325</v>
      </c>
      <c r="M7" s="9">
        <v>290</v>
      </c>
      <c r="N7" s="9">
        <v>485</v>
      </c>
      <c r="O7" s="9">
        <v>400</v>
      </c>
      <c r="P7" s="9" t="s">
        <v>152</v>
      </c>
      <c r="Q7" s="9" t="s">
        <v>187</v>
      </c>
      <c r="R7" s="9" t="s">
        <v>176</v>
      </c>
      <c r="S7" s="9" t="s">
        <v>47</v>
      </c>
      <c r="T7" s="9" t="s">
        <v>47</v>
      </c>
      <c r="U7" s="13"/>
      <c r="V7" s="13"/>
      <c r="W7" s="13"/>
      <c r="X7" s="13"/>
      <c r="Y7" s="13"/>
      <c r="Z7" s="13"/>
    </row>
    <row r="8" spans="1:32" ht="30" customHeight="1" x14ac:dyDescent="0.3">
      <c r="A8" s="9" t="s">
        <v>86</v>
      </c>
      <c r="B8" s="9" t="s">
        <v>155</v>
      </c>
      <c r="C8" s="9" t="s">
        <v>188</v>
      </c>
      <c r="D8" s="9" t="s">
        <v>147</v>
      </c>
      <c r="E8" s="9" t="s">
        <v>87</v>
      </c>
      <c r="F8" s="9" t="s">
        <v>189</v>
      </c>
      <c r="G8" s="9" t="s">
        <v>166</v>
      </c>
      <c r="H8" s="14">
        <v>1465000</v>
      </c>
      <c r="I8" s="9" t="s">
        <v>173</v>
      </c>
      <c r="J8" s="9" t="s">
        <v>190</v>
      </c>
      <c r="K8" s="9">
        <v>17916</v>
      </c>
      <c r="L8" s="9">
        <v>4478</v>
      </c>
      <c r="M8" s="9">
        <v>4478</v>
      </c>
      <c r="N8" s="9">
        <v>4480</v>
      </c>
      <c r="O8" s="9">
        <v>4480</v>
      </c>
      <c r="P8" s="9" t="s">
        <v>160</v>
      </c>
      <c r="Q8" s="9" t="s">
        <v>191</v>
      </c>
      <c r="R8" s="9" t="s">
        <v>162</v>
      </c>
      <c r="S8" s="9" t="s">
        <v>32</v>
      </c>
      <c r="T8" s="9" t="s">
        <v>32</v>
      </c>
      <c r="U8" s="13"/>
      <c r="V8" s="13"/>
      <c r="W8" s="13"/>
      <c r="X8" s="13"/>
      <c r="Y8" s="13"/>
      <c r="Z8" s="13"/>
    </row>
    <row r="9" spans="1:32" ht="30" customHeight="1" x14ac:dyDescent="0.3">
      <c r="A9" s="9" t="s">
        <v>115</v>
      </c>
      <c r="B9" s="9" t="s">
        <v>164</v>
      </c>
      <c r="C9" s="9" t="s">
        <v>192</v>
      </c>
      <c r="D9" s="9" t="s">
        <v>147</v>
      </c>
      <c r="E9" s="9" t="s">
        <v>116</v>
      </c>
      <c r="F9" s="9" t="s">
        <v>193</v>
      </c>
      <c r="G9" s="9" t="s">
        <v>194</v>
      </c>
      <c r="H9" s="14">
        <v>400000</v>
      </c>
      <c r="I9" s="9" t="s">
        <v>153</v>
      </c>
      <c r="J9" s="9" t="s">
        <v>195</v>
      </c>
      <c r="K9" s="9">
        <v>1920</v>
      </c>
      <c r="L9" s="9">
        <v>320</v>
      </c>
      <c r="M9" s="9">
        <v>320</v>
      </c>
      <c r="N9" s="9">
        <v>640</v>
      </c>
      <c r="O9" s="9">
        <v>640</v>
      </c>
      <c r="P9" s="9" t="s">
        <v>182</v>
      </c>
      <c r="Q9" s="9" t="s">
        <v>196</v>
      </c>
      <c r="R9" s="9" t="s">
        <v>162</v>
      </c>
      <c r="S9" s="9" t="s">
        <v>47</v>
      </c>
      <c r="T9" s="9" t="s">
        <v>47</v>
      </c>
      <c r="U9" s="13"/>
      <c r="V9" s="13"/>
      <c r="W9" s="13"/>
      <c r="X9" s="13"/>
      <c r="Y9" s="13"/>
      <c r="Z9" s="13"/>
    </row>
    <row r="10" spans="1:32" ht="30" customHeight="1" x14ac:dyDescent="0.3">
      <c r="A10" s="9" t="s">
        <v>109</v>
      </c>
      <c r="B10" s="9" t="s">
        <v>155</v>
      </c>
      <c r="C10" s="9" t="s">
        <v>197</v>
      </c>
      <c r="D10" s="9" t="s">
        <v>147</v>
      </c>
      <c r="E10" s="9" t="s">
        <v>110</v>
      </c>
      <c r="F10" s="9" t="s">
        <v>198</v>
      </c>
      <c r="G10" s="9" t="s">
        <v>166</v>
      </c>
      <c r="H10" s="14">
        <v>2141137.15</v>
      </c>
      <c r="I10" s="9" t="s">
        <v>199</v>
      </c>
      <c r="J10" s="9" t="s">
        <v>200</v>
      </c>
      <c r="K10" s="9">
        <v>150958</v>
      </c>
      <c r="L10" s="9">
        <v>33102</v>
      </c>
      <c r="M10" s="9">
        <v>50218</v>
      </c>
      <c r="N10" s="9">
        <v>33204</v>
      </c>
      <c r="O10" s="9">
        <v>34434</v>
      </c>
      <c r="P10" s="9" t="s">
        <v>201</v>
      </c>
      <c r="Q10" s="9" t="s">
        <v>202</v>
      </c>
      <c r="R10" s="9" t="s">
        <v>162</v>
      </c>
      <c r="S10" s="9" t="s">
        <v>47</v>
      </c>
      <c r="T10" s="9" t="s">
        <v>47</v>
      </c>
      <c r="U10" s="13"/>
      <c r="V10" s="13"/>
      <c r="W10" s="13"/>
      <c r="X10" s="13"/>
      <c r="Y10" s="13"/>
      <c r="Z10" s="13"/>
    </row>
    <row r="11" spans="1:32" ht="30" customHeight="1" x14ac:dyDescent="0.3">
      <c r="A11" s="9" t="s">
        <v>203</v>
      </c>
      <c r="B11" s="9" t="s">
        <v>145</v>
      </c>
      <c r="C11" s="9" t="s">
        <v>204</v>
      </c>
      <c r="D11" s="9" t="s">
        <v>147</v>
      </c>
      <c r="E11" s="9" t="s">
        <v>113</v>
      </c>
      <c r="F11" s="9" t="s">
        <v>205</v>
      </c>
      <c r="G11" s="9" t="s">
        <v>206</v>
      </c>
      <c r="H11" s="14">
        <v>800000</v>
      </c>
      <c r="I11" s="9" t="s">
        <v>207</v>
      </c>
      <c r="J11" s="9" t="s">
        <v>208</v>
      </c>
      <c r="K11" s="9">
        <v>18752</v>
      </c>
      <c r="L11" s="9">
        <v>3430</v>
      </c>
      <c r="M11" s="9">
        <v>5030</v>
      </c>
      <c r="N11" s="9">
        <v>5146</v>
      </c>
      <c r="O11" s="9">
        <v>5146</v>
      </c>
      <c r="P11" s="9" t="s">
        <v>209</v>
      </c>
      <c r="Q11" s="9" t="s">
        <v>210</v>
      </c>
      <c r="R11" s="9" t="s">
        <v>154</v>
      </c>
      <c r="S11" s="9" t="s">
        <v>32</v>
      </c>
      <c r="T11" s="9" t="s">
        <v>32</v>
      </c>
      <c r="U11" s="13"/>
      <c r="V11" s="13"/>
      <c r="W11" s="13"/>
      <c r="X11" s="13"/>
      <c r="Y11" s="13"/>
      <c r="Z11" s="13"/>
    </row>
    <row r="12" spans="1:32" ht="30" customHeight="1" x14ac:dyDescent="0.3">
      <c r="A12" s="9" t="s">
        <v>112</v>
      </c>
      <c r="B12" s="9" t="s">
        <v>155</v>
      </c>
      <c r="C12" s="9" t="s">
        <v>211</v>
      </c>
      <c r="D12" s="9" t="s">
        <v>147</v>
      </c>
      <c r="E12" s="9" t="s">
        <v>113</v>
      </c>
      <c r="F12" s="9" t="s">
        <v>212</v>
      </c>
      <c r="G12" s="9" t="s">
        <v>213</v>
      </c>
      <c r="H12" s="14">
        <v>916456.54</v>
      </c>
      <c r="I12" s="9" t="s">
        <v>158</v>
      </c>
      <c r="J12" s="9" t="s">
        <v>214</v>
      </c>
      <c r="K12" s="9">
        <v>8514</v>
      </c>
      <c r="L12" s="9">
        <v>1241</v>
      </c>
      <c r="M12" s="9">
        <v>1313</v>
      </c>
      <c r="N12" s="9">
        <v>2980</v>
      </c>
      <c r="O12" s="9">
        <v>2980</v>
      </c>
      <c r="P12" s="9" t="s">
        <v>160</v>
      </c>
      <c r="Q12" s="9" t="s">
        <v>196</v>
      </c>
      <c r="R12" s="9" t="s">
        <v>162</v>
      </c>
      <c r="S12" s="9" t="s">
        <v>32</v>
      </c>
      <c r="T12" s="9" t="s">
        <v>32</v>
      </c>
      <c r="U12" s="13"/>
      <c r="V12" s="13"/>
      <c r="W12" s="13"/>
      <c r="X12" s="13"/>
      <c r="Y12" s="13"/>
      <c r="Z12" s="13"/>
    </row>
    <row r="13" spans="1:32" ht="30" customHeight="1" x14ac:dyDescent="0.3">
      <c r="A13" s="9" t="s">
        <v>215</v>
      </c>
      <c r="B13" s="9" t="s">
        <v>164</v>
      </c>
      <c r="C13" s="9" t="s">
        <v>204</v>
      </c>
      <c r="D13" s="9" t="s">
        <v>147</v>
      </c>
      <c r="E13" s="9" t="s">
        <v>113</v>
      </c>
      <c r="F13" s="9" t="s">
        <v>216</v>
      </c>
      <c r="G13" s="9" t="s">
        <v>217</v>
      </c>
      <c r="H13" s="14">
        <v>450000</v>
      </c>
      <c r="I13" s="9" t="s">
        <v>167</v>
      </c>
      <c r="J13" s="9" t="s">
        <v>218</v>
      </c>
      <c r="K13" s="9">
        <v>8751</v>
      </c>
      <c r="L13" s="9">
        <v>2440</v>
      </c>
      <c r="M13" s="9">
        <v>1991</v>
      </c>
      <c r="N13" s="9">
        <v>2160</v>
      </c>
      <c r="O13" s="9">
        <v>2160</v>
      </c>
      <c r="P13" s="9" t="s">
        <v>182</v>
      </c>
      <c r="Q13" s="9" t="s">
        <v>219</v>
      </c>
      <c r="R13" s="9" t="s">
        <v>162</v>
      </c>
      <c r="S13" s="9" t="s">
        <v>32</v>
      </c>
      <c r="T13" s="9" t="s">
        <v>32</v>
      </c>
      <c r="U13" s="13"/>
      <c r="V13" s="13"/>
      <c r="W13" s="13"/>
      <c r="X13" s="13"/>
      <c r="Y13" s="13"/>
      <c r="Z13" s="13"/>
    </row>
    <row r="14" spans="1:32" ht="30" customHeight="1" x14ac:dyDescent="0.3">
      <c r="A14" s="9" t="s">
        <v>95</v>
      </c>
      <c r="B14" s="9" t="s">
        <v>155</v>
      </c>
      <c r="C14" s="9" t="s">
        <v>197</v>
      </c>
      <c r="D14" s="9" t="s">
        <v>220</v>
      </c>
      <c r="E14" s="9" t="s">
        <v>96</v>
      </c>
      <c r="F14" s="9" t="s">
        <v>221</v>
      </c>
      <c r="G14" s="9" t="s">
        <v>222</v>
      </c>
      <c r="H14" s="14">
        <v>3195364.43</v>
      </c>
      <c r="I14" s="9" t="s">
        <v>223</v>
      </c>
      <c r="J14" s="9" t="s">
        <v>224</v>
      </c>
      <c r="K14" s="9">
        <v>291283</v>
      </c>
      <c r="L14" s="9">
        <v>85515</v>
      </c>
      <c r="M14" s="9">
        <v>151104</v>
      </c>
      <c r="N14" s="9">
        <v>27031</v>
      </c>
      <c r="O14" s="9">
        <v>27633</v>
      </c>
      <c r="P14" s="9" t="s">
        <v>225</v>
      </c>
      <c r="Q14" s="9" t="s">
        <v>226</v>
      </c>
      <c r="R14" s="9" t="s">
        <v>162</v>
      </c>
      <c r="S14" s="9" t="s">
        <v>47</v>
      </c>
      <c r="T14" s="9" t="s">
        <v>32</v>
      </c>
      <c r="U14" s="13"/>
      <c r="V14" s="13"/>
      <c r="W14" s="13"/>
      <c r="X14" s="13"/>
      <c r="Y14" s="13"/>
      <c r="Z14" s="13"/>
    </row>
    <row r="15" spans="1:32" ht="30" customHeight="1" x14ac:dyDescent="0.3">
      <c r="A15" s="9" t="s">
        <v>227</v>
      </c>
      <c r="B15" s="9" t="s">
        <v>228</v>
      </c>
      <c r="C15" s="9" t="s">
        <v>197</v>
      </c>
      <c r="D15" s="9" t="s">
        <v>220</v>
      </c>
      <c r="E15" s="9" t="s">
        <v>96</v>
      </c>
      <c r="F15" s="9" t="s">
        <v>229</v>
      </c>
      <c r="G15" s="9" t="s">
        <v>230</v>
      </c>
      <c r="H15" s="14">
        <v>135023.29999999999</v>
      </c>
      <c r="I15" s="9" t="s">
        <v>231</v>
      </c>
      <c r="J15" s="9" t="s">
        <v>232</v>
      </c>
      <c r="K15" s="9">
        <v>300</v>
      </c>
      <c r="L15" s="9">
        <v>130</v>
      </c>
      <c r="M15" s="9">
        <v>120</v>
      </c>
      <c r="N15" s="9">
        <v>30</v>
      </c>
      <c r="O15" s="9">
        <v>20</v>
      </c>
      <c r="P15" s="9" t="s">
        <v>233</v>
      </c>
      <c r="Q15" s="9" t="s">
        <v>234</v>
      </c>
      <c r="R15" s="9" t="s">
        <v>235</v>
      </c>
      <c r="S15" s="9" t="s">
        <v>32</v>
      </c>
      <c r="T15" s="9" t="s">
        <v>32</v>
      </c>
      <c r="U15" s="13"/>
      <c r="V15" s="13"/>
      <c r="W15" s="13"/>
      <c r="X15" s="13"/>
      <c r="Y15" s="13"/>
      <c r="Z15" s="13"/>
    </row>
    <row r="16" spans="1:32" ht="30" customHeight="1" x14ac:dyDescent="0.3">
      <c r="A16" s="9" t="s">
        <v>236</v>
      </c>
      <c r="B16" s="9" t="s">
        <v>145</v>
      </c>
      <c r="C16" s="9" t="s">
        <v>204</v>
      </c>
      <c r="D16" s="9" t="s">
        <v>147</v>
      </c>
      <c r="E16" s="9" t="s">
        <v>119</v>
      </c>
      <c r="F16" s="9" t="s">
        <v>237</v>
      </c>
      <c r="G16" s="9" t="s">
        <v>238</v>
      </c>
      <c r="H16" s="14">
        <v>750000</v>
      </c>
      <c r="I16" s="9" t="s">
        <v>239</v>
      </c>
      <c r="J16" s="9" t="s">
        <v>240</v>
      </c>
      <c r="K16" s="9">
        <v>11600</v>
      </c>
      <c r="L16" s="9">
        <v>4379</v>
      </c>
      <c r="M16" s="9">
        <v>4321</v>
      </c>
      <c r="N16" s="9">
        <v>1450</v>
      </c>
      <c r="O16" s="9">
        <v>1450</v>
      </c>
      <c r="P16" s="9" t="s">
        <v>152</v>
      </c>
      <c r="Q16" s="9" t="s">
        <v>241</v>
      </c>
      <c r="R16" s="9" t="s">
        <v>154</v>
      </c>
      <c r="S16" s="9" t="s">
        <v>103</v>
      </c>
      <c r="T16" s="9" t="s">
        <v>32</v>
      </c>
      <c r="U16" s="13"/>
      <c r="V16" s="13"/>
      <c r="W16" s="13"/>
      <c r="X16" s="13"/>
      <c r="Y16" s="13"/>
      <c r="Z16" s="13"/>
    </row>
    <row r="17" spans="1:20" ht="30" customHeight="1" x14ac:dyDescent="0.3">
      <c r="A17" s="9" t="s">
        <v>242</v>
      </c>
      <c r="B17" s="9" t="s">
        <v>145</v>
      </c>
      <c r="C17" s="9" t="s">
        <v>243</v>
      </c>
      <c r="D17" s="9" t="s">
        <v>147</v>
      </c>
      <c r="E17" s="9" t="s">
        <v>119</v>
      </c>
      <c r="F17" s="9" t="s">
        <v>244</v>
      </c>
      <c r="G17" s="9" t="s">
        <v>245</v>
      </c>
      <c r="H17" s="14">
        <v>1067000</v>
      </c>
      <c r="I17" s="9" t="s">
        <v>239</v>
      </c>
      <c r="J17" s="9" t="s">
        <v>246</v>
      </c>
      <c r="K17" s="9">
        <v>66206</v>
      </c>
      <c r="L17" s="9">
        <v>12543</v>
      </c>
      <c r="M17" s="9">
        <v>17617</v>
      </c>
      <c r="N17" s="9">
        <v>17860</v>
      </c>
      <c r="O17" s="9">
        <v>18186</v>
      </c>
      <c r="P17" s="9" t="s">
        <v>152</v>
      </c>
      <c r="Q17" s="9" t="s">
        <v>247</v>
      </c>
      <c r="R17" s="9" t="s">
        <v>176</v>
      </c>
      <c r="S17" s="9" t="s">
        <v>103</v>
      </c>
      <c r="T17" s="9" t="s">
        <v>32</v>
      </c>
    </row>
    <row r="18" spans="1:20" ht="30" customHeight="1" x14ac:dyDescent="0.3">
      <c r="A18" s="9" t="s">
        <v>248</v>
      </c>
      <c r="B18" s="9" t="s">
        <v>145</v>
      </c>
      <c r="C18" s="9" t="s">
        <v>204</v>
      </c>
      <c r="D18" s="9" t="s">
        <v>147</v>
      </c>
      <c r="E18" s="9" t="s">
        <v>119</v>
      </c>
      <c r="F18" s="9" t="s">
        <v>249</v>
      </c>
      <c r="G18" s="9" t="s">
        <v>166</v>
      </c>
      <c r="H18" s="14">
        <v>1500000</v>
      </c>
      <c r="I18" s="9" t="s">
        <v>150</v>
      </c>
      <c r="J18" s="9" t="s">
        <v>250</v>
      </c>
      <c r="K18" s="9">
        <v>132200</v>
      </c>
      <c r="L18" s="9">
        <v>21100</v>
      </c>
      <c r="M18" s="9">
        <v>21100</v>
      </c>
      <c r="N18" s="9">
        <v>45000</v>
      </c>
      <c r="O18" s="9">
        <v>45000</v>
      </c>
      <c r="P18" s="9" t="s">
        <v>152</v>
      </c>
      <c r="Q18" s="9" t="s">
        <v>187</v>
      </c>
      <c r="R18" s="9" t="s">
        <v>154</v>
      </c>
      <c r="S18" s="9" t="s">
        <v>103</v>
      </c>
      <c r="T18" s="9" t="s">
        <v>32</v>
      </c>
    </row>
    <row r="19" spans="1:20" ht="30" customHeight="1" x14ac:dyDescent="0.3">
      <c r="A19" s="9" t="s">
        <v>118</v>
      </c>
      <c r="B19" s="9" t="s">
        <v>251</v>
      </c>
      <c r="C19" s="9" t="s">
        <v>188</v>
      </c>
      <c r="D19" s="9" t="s">
        <v>147</v>
      </c>
      <c r="E19" s="9" t="s">
        <v>119</v>
      </c>
      <c r="F19" s="9" t="s">
        <v>252</v>
      </c>
      <c r="G19" s="9" t="s">
        <v>245</v>
      </c>
      <c r="H19" s="14">
        <v>589604.64</v>
      </c>
      <c r="I19" s="9" t="s">
        <v>253</v>
      </c>
      <c r="J19" s="9" t="s">
        <v>254</v>
      </c>
      <c r="K19" s="9">
        <v>53918</v>
      </c>
      <c r="L19" s="9">
        <v>12890</v>
      </c>
      <c r="M19" s="9">
        <v>13956</v>
      </c>
      <c r="N19" s="9">
        <v>13004</v>
      </c>
      <c r="O19" s="9">
        <v>14068</v>
      </c>
      <c r="P19" s="9" t="s">
        <v>255</v>
      </c>
      <c r="Q19" s="9" t="s">
        <v>196</v>
      </c>
      <c r="R19" s="9" t="s">
        <v>162</v>
      </c>
      <c r="S19" s="9" t="s">
        <v>103</v>
      </c>
      <c r="T19" s="9" t="s">
        <v>32</v>
      </c>
    </row>
    <row r="20" spans="1:20" ht="30" customHeight="1" x14ac:dyDescent="0.3">
      <c r="A20" s="9" t="s">
        <v>256</v>
      </c>
      <c r="B20" s="9" t="s">
        <v>145</v>
      </c>
      <c r="C20" s="9" t="s">
        <v>257</v>
      </c>
      <c r="D20" s="9" t="s">
        <v>258</v>
      </c>
      <c r="E20" s="9" t="s">
        <v>259</v>
      </c>
      <c r="F20" s="9" t="s">
        <v>260</v>
      </c>
      <c r="G20" s="9" t="s">
        <v>149</v>
      </c>
      <c r="H20" s="14">
        <v>2000268.7</v>
      </c>
      <c r="I20" s="9" t="s">
        <v>150</v>
      </c>
      <c r="J20" s="9" t="s">
        <v>261</v>
      </c>
      <c r="K20" s="9">
        <v>14400</v>
      </c>
      <c r="L20" s="9">
        <v>4407</v>
      </c>
      <c r="M20" s="9">
        <v>4233</v>
      </c>
      <c r="N20" s="9">
        <v>2937</v>
      </c>
      <c r="O20" s="9">
        <v>2823</v>
      </c>
      <c r="P20" s="9" t="s">
        <v>262</v>
      </c>
      <c r="Q20" s="9" t="s">
        <v>263</v>
      </c>
      <c r="R20" s="9" t="s">
        <v>176</v>
      </c>
      <c r="S20" s="9" t="s">
        <v>103</v>
      </c>
      <c r="T20" s="9" t="s">
        <v>103</v>
      </c>
    </row>
    <row r="21" spans="1:20" ht="30" customHeight="1" x14ac:dyDescent="0.3">
      <c r="A21" s="9" t="s">
        <v>264</v>
      </c>
      <c r="B21" s="9" t="s">
        <v>145</v>
      </c>
      <c r="C21" s="9" t="s">
        <v>204</v>
      </c>
      <c r="D21" s="9" t="s">
        <v>147</v>
      </c>
      <c r="E21" s="9" t="s">
        <v>265</v>
      </c>
      <c r="F21" s="9" t="s">
        <v>266</v>
      </c>
      <c r="G21" s="9" t="s">
        <v>213</v>
      </c>
      <c r="H21" s="14">
        <v>996753.15</v>
      </c>
      <c r="I21" s="9" t="s">
        <v>207</v>
      </c>
      <c r="J21" s="9" t="s">
        <v>267</v>
      </c>
      <c r="K21" s="9">
        <v>68100</v>
      </c>
      <c r="L21" s="9">
        <v>17122</v>
      </c>
      <c r="M21" s="9">
        <v>18549</v>
      </c>
      <c r="N21" s="9">
        <v>15566</v>
      </c>
      <c r="O21" s="9">
        <v>16863</v>
      </c>
      <c r="P21" s="9" t="s">
        <v>209</v>
      </c>
      <c r="Q21" s="9" t="s">
        <v>268</v>
      </c>
      <c r="R21" s="9" t="s">
        <v>154</v>
      </c>
      <c r="S21" s="9" t="s">
        <v>103</v>
      </c>
      <c r="T21" s="9" t="s">
        <v>32</v>
      </c>
    </row>
    <row r="22" spans="1:20" ht="30" customHeight="1" x14ac:dyDescent="0.3">
      <c r="A22" s="9" t="s">
        <v>52</v>
      </c>
      <c r="B22" s="9" t="s">
        <v>155</v>
      </c>
      <c r="C22" s="9" t="s">
        <v>188</v>
      </c>
      <c r="D22" s="9" t="s">
        <v>147</v>
      </c>
      <c r="E22" s="9" t="s">
        <v>53</v>
      </c>
      <c r="F22" s="9" t="s">
        <v>269</v>
      </c>
      <c r="G22" s="9" t="s">
        <v>206</v>
      </c>
      <c r="H22" s="14">
        <v>772917.39</v>
      </c>
      <c r="I22" s="9" t="s">
        <v>158</v>
      </c>
      <c r="J22" s="9" t="s">
        <v>270</v>
      </c>
      <c r="K22" s="9">
        <v>8358</v>
      </c>
      <c r="L22" s="9">
        <v>1393</v>
      </c>
      <c r="M22" s="9">
        <v>1393</v>
      </c>
      <c r="N22" s="9">
        <v>2786</v>
      </c>
      <c r="O22" s="9">
        <v>2786</v>
      </c>
      <c r="P22" s="9" t="s">
        <v>271</v>
      </c>
      <c r="Q22" s="9" t="s">
        <v>272</v>
      </c>
      <c r="R22" s="9" t="s">
        <v>162</v>
      </c>
      <c r="S22" s="9" t="s">
        <v>47</v>
      </c>
      <c r="T22" s="9" t="s">
        <v>47</v>
      </c>
    </row>
    <row r="23" spans="1:20" ht="30" customHeight="1" x14ac:dyDescent="0.3">
      <c r="A23" s="9" t="s">
        <v>273</v>
      </c>
      <c r="B23" s="9" t="s">
        <v>145</v>
      </c>
      <c r="C23" s="9" t="s">
        <v>204</v>
      </c>
      <c r="D23" s="9" t="s">
        <v>147</v>
      </c>
      <c r="E23" s="9" t="s">
        <v>76</v>
      </c>
      <c r="F23" s="9" t="s">
        <v>274</v>
      </c>
      <c r="G23" s="9" t="s">
        <v>206</v>
      </c>
      <c r="H23" s="14">
        <v>700000</v>
      </c>
      <c r="I23" s="9" t="s">
        <v>150</v>
      </c>
      <c r="J23" s="9" t="s">
        <v>275</v>
      </c>
      <c r="K23" s="9">
        <v>17625</v>
      </c>
      <c r="L23" s="9">
        <v>3815</v>
      </c>
      <c r="M23" s="9">
        <v>7210</v>
      </c>
      <c r="N23" s="9">
        <v>2500</v>
      </c>
      <c r="O23" s="9">
        <v>4100</v>
      </c>
      <c r="P23" s="9" t="s">
        <v>262</v>
      </c>
      <c r="Q23" s="9" t="s">
        <v>187</v>
      </c>
      <c r="R23" s="9" t="s">
        <v>154</v>
      </c>
      <c r="S23" s="9" t="s">
        <v>32</v>
      </c>
      <c r="T23" s="9" t="s">
        <v>32</v>
      </c>
    </row>
    <row r="24" spans="1:20" ht="30" customHeight="1" x14ac:dyDescent="0.3">
      <c r="A24" s="9" t="s">
        <v>75</v>
      </c>
      <c r="B24" s="9" t="s">
        <v>155</v>
      </c>
      <c r="C24" s="9" t="s">
        <v>204</v>
      </c>
      <c r="D24" s="9" t="s">
        <v>147</v>
      </c>
      <c r="E24" s="9" t="s">
        <v>76</v>
      </c>
      <c r="F24" s="9" t="s">
        <v>276</v>
      </c>
      <c r="G24" s="9" t="s">
        <v>277</v>
      </c>
      <c r="H24" s="14">
        <v>599465</v>
      </c>
      <c r="I24" s="9" t="s">
        <v>173</v>
      </c>
      <c r="J24" s="9" t="s">
        <v>278</v>
      </c>
      <c r="K24" s="9">
        <v>18445</v>
      </c>
      <c r="L24" s="9">
        <v>3614</v>
      </c>
      <c r="M24" s="9">
        <v>7843</v>
      </c>
      <c r="N24" s="9">
        <v>2500</v>
      </c>
      <c r="O24" s="9">
        <v>4488</v>
      </c>
      <c r="P24" s="9" t="s">
        <v>279</v>
      </c>
      <c r="Q24" s="9" t="s">
        <v>191</v>
      </c>
      <c r="R24" s="9" t="s">
        <v>176</v>
      </c>
      <c r="S24" s="9" t="s">
        <v>32</v>
      </c>
      <c r="T24" s="9" t="s">
        <v>32</v>
      </c>
    </row>
    <row r="25" spans="1:20" ht="30" customHeight="1" x14ac:dyDescent="0.3">
      <c r="A25" s="9" t="s">
        <v>280</v>
      </c>
      <c r="B25" s="9" t="s">
        <v>164</v>
      </c>
      <c r="C25" s="9" t="s">
        <v>204</v>
      </c>
      <c r="D25" s="9" t="s">
        <v>147</v>
      </c>
      <c r="E25" s="9" t="s">
        <v>76</v>
      </c>
      <c r="F25" s="9" t="s">
        <v>281</v>
      </c>
      <c r="G25" s="9" t="s">
        <v>238</v>
      </c>
      <c r="H25" s="14">
        <v>400000</v>
      </c>
      <c r="I25" s="9" t="s">
        <v>282</v>
      </c>
      <c r="J25" s="9" t="s">
        <v>283</v>
      </c>
      <c r="K25" s="9">
        <v>1964</v>
      </c>
      <c r="L25" s="9">
        <v>252</v>
      </c>
      <c r="M25" s="9">
        <v>442</v>
      </c>
      <c r="N25" s="9">
        <v>590</v>
      </c>
      <c r="O25" s="9">
        <v>680</v>
      </c>
      <c r="P25" s="9" t="s">
        <v>284</v>
      </c>
      <c r="Q25" s="9" t="s">
        <v>226</v>
      </c>
      <c r="R25" s="9" t="s">
        <v>162</v>
      </c>
      <c r="S25" s="9" t="s">
        <v>32</v>
      </c>
      <c r="T25" s="9" t="s">
        <v>32</v>
      </c>
    </row>
    <row r="26" spans="1:20" ht="30" customHeight="1" x14ac:dyDescent="0.3">
      <c r="A26" s="9" t="s">
        <v>125</v>
      </c>
      <c r="B26" s="9" t="s">
        <v>155</v>
      </c>
      <c r="C26" s="9" t="s">
        <v>285</v>
      </c>
      <c r="D26" s="9" t="s">
        <v>147</v>
      </c>
      <c r="E26" s="9" t="s">
        <v>126</v>
      </c>
      <c r="F26" s="9" t="s">
        <v>286</v>
      </c>
      <c r="G26" s="9" t="s">
        <v>222</v>
      </c>
      <c r="H26" s="14">
        <v>740833.24</v>
      </c>
      <c r="I26" s="9" t="s">
        <v>158</v>
      </c>
      <c r="J26" s="9" t="s">
        <v>287</v>
      </c>
      <c r="K26" s="9">
        <v>1000</v>
      </c>
      <c r="L26" s="9">
        <v>500</v>
      </c>
      <c r="M26" s="9">
        <v>500</v>
      </c>
      <c r="N26" s="9">
        <v>0</v>
      </c>
      <c r="O26" s="9">
        <v>0</v>
      </c>
      <c r="P26" s="9" t="s">
        <v>160</v>
      </c>
      <c r="Q26" s="9" t="s">
        <v>219</v>
      </c>
      <c r="R26" s="9" t="s">
        <v>162</v>
      </c>
      <c r="S26" s="9" t="s">
        <v>32</v>
      </c>
      <c r="T26" s="9" t="s">
        <v>47</v>
      </c>
    </row>
    <row r="27" spans="1:20" ht="30" customHeight="1" x14ac:dyDescent="0.3">
      <c r="A27" s="9" t="s">
        <v>288</v>
      </c>
      <c r="B27" s="9" t="s">
        <v>145</v>
      </c>
      <c r="C27" s="9" t="s">
        <v>289</v>
      </c>
      <c r="D27" s="9" t="s">
        <v>147</v>
      </c>
      <c r="E27" s="9" t="s">
        <v>41</v>
      </c>
      <c r="F27" s="9" t="s">
        <v>290</v>
      </c>
      <c r="G27" s="9" t="s">
        <v>166</v>
      </c>
      <c r="H27" s="14">
        <v>1099999.3</v>
      </c>
      <c r="I27" s="9" t="s">
        <v>150</v>
      </c>
      <c r="J27" s="9" t="s">
        <v>291</v>
      </c>
      <c r="K27" s="9">
        <v>19301</v>
      </c>
      <c r="L27" s="9">
        <v>1155</v>
      </c>
      <c r="M27" s="9">
        <v>996</v>
      </c>
      <c r="N27" s="9">
        <v>8632</v>
      </c>
      <c r="O27" s="9">
        <v>8518</v>
      </c>
      <c r="P27" s="9" t="s">
        <v>152</v>
      </c>
      <c r="Q27" s="9" t="s">
        <v>187</v>
      </c>
      <c r="R27" s="9" t="s">
        <v>154</v>
      </c>
      <c r="S27" s="9" t="s">
        <v>103</v>
      </c>
      <c r="T27" s="9" t="s">
        <v>32</v>
      </c>
    </row>
    <row r="28" spans="1:20" ht="30" customHeight="1" x14ac:dyDescent="0.3">
      <c r="A28" s="9" t="s">
        <v>292</v>
      </c>
      <c r="B28" s="9" t="s">
        <v>145</v>
      </c>
      <c r="C28" s="9" t="s">
        <v>204</v>
      </c>
      <c r="D28" s="9" t="s">
        <v>147</v>
      </c>
      <c r="E28" s="9" t="s">
        <v>41</v>
      </c>
      <c r="F28" s="9" t="s">
        <v>293</v>
      </c>
      <c r="G28" s="9" t="s">
        <v>179</v>
      </c>
      <c r="H28" s="14">
        <v>900000.54</v>
      </c>
      <c r="I28" s="9" t="s">
        <v>150</v>
      </c>
      <c r="J28" s="9" t="s">
        <v>294</v>
      </c>
      <c r="K28" s="9">
        <v>51008</v>
      </c>
      <c r="L28" s="9">
        <v>12754</v>
      </c>
      <c r="M28" s="9">
        <v>13298</v>
      </c>
      <c r="N28" s="9">
        <v>12478</v>
      </c>
      <c r="O28" s="9">
        <v>12478</v>
      </c>
      <c r="P28" s="9" t="s">
        <v>152</v>
      </c>
      <c r="Q28" s="9" t="s">
        <v>173</v>
      </c>
      <c r="R28" s="9" t="s">
        <v>154</v>
      </c>
      <c r="S28" s="9" t="s">
        <v>103</v>
      </c>
      <c r="T28" s="9" t="s">
        <v>32</v>
      </c>
    </row>
    <row r="29" spans="1:20" ht="30" customHeight="1" x14ac:dyDescent="0.3">
      <c r="A29" s="9" t="s">
        <v>40</v>
      </c>
      <c r="B29" s="9" t="s">
        <v>155</v>
      </c>
      <c r="C29" s="9" t="s">
        <v>204</v>
      </c>
      <c r="D29" s="9" t="s">
        <v>147</v>
      </c>
      <c r="E29" s="9" t="s">
        <v>41</v>
      </c>
      <c r="F29" s="9" t="s">
        <v>295</v>
      </c>
      <c r="G29" s="9" t="s">
        <v>206</v>
      </c>
      <c r="H29" s="14">
        <v>1225990.0900000001</v>
      </c>
      <c r="I29" s="9" t="s">
        <v>158</v>
      </c>
      <c r="J29" s="9" t="s">
        <v>296</v>
      </c>
      <c r="K29" s="9">
        <v>16269</v>
      </c>
      <c r="L29" s="9">
        <v>5875</v>
      </c>
      <c r="M29" s="9">
        <v>6623</v>
      </c>
      <c r="N29" s="9">
        <v>1898</v>
      </c>
      <c r="O29" s="9">
        <v>1873</v>
      </c>
      <c r="P29" s="9" t="s">
        <v>160</v>
      </c>
      <c r="Q29" s="9" t="s">
        <v>247</v>
      </c>
      <c r="R29" s="9" t="s">
        <v>176</v>
      </c>
      <c r="S29" s="9" t="s">
        <v>103</v>
      </c>
      <c r="T29" s="9" t="s">
        <v>32</v>
      </c>
    </row>
    <row r="30" spans="1:20" ht="30" customHeight="1" x14ac:dyDescent="0.3">
      <c r="A30" s="9" t="s">
        <v>68</v>
      </c>
      <c r="B30" s="9" t="s">
        <v>155</v>
      </c>
      <c r="C30" s="9" t="s">
        <v>297</v>
      </c>
      <c r="D30" s="9" t="s">
        <v>147</v>
      </c>
      <c r="E30" s="9" t="s">
        <v>41</v>
      </c>
      <c r="F30" s="9" t="s">
        <v>298</v>
      </c>
      <c r="G30" s="9" t="s">
        <v>166</v>
      </c>
      <c r="H30" s="14">
        <v>749990.22</v>
      </c>
      <c r="I30" s="9" t="s">
        <v>158</v>
      </c>
      <c r="J30" s="9" t="s">
        <v>299</v>
      </c>
      <c r="K30" s="9">
        <v>14590</v>
      </c>
      <c r="L30" s="9">
        <v>2765</v>
      </c>
      <c r="M30" s="9">
        <v>2535</v>
      </c>
      <c r="N30" s="9">
        <v>4905</v>
      </c>
      <c r="O30" s="9">
        <v>4385</v>
      </c>
      <c r="P30" s="9" t="s">
        <v>160</v>
      </c>
      <c r="Q30" s="9" t="s">
        <v>191</v>
      </c>
      <c r="R30" s="9" t="s">
        <v>176</v>
      </c>
      <c r="S30" s="9" t="s">
        <v>103</v>
      </c>
      <c r="T30" s="9" t="s">
        <v>32</v>
      </c>
    </row>
    <row r="31" spans="1:20" ht="30" customHeight="1" x14ac:dyDescent="0.3">
      <c r="A31" s="9" t="s">
        <v>300</v>
      </c>
      <c r="B31" s="9" t="s">
        <v>164</v>
      </c>
      <c r="C31" s="9" t="s">
        <v>301</v>
      </c>
      <c r="D31" s="9" t="s">
        <v>147</v>
      </c>
      <c r="E31" s="9" t="s">
        <v>41</v>
      </c>
      <c r="F31" s="9" t="s">
        <v>302</v>
      </c>
      <c r="G31" s="9" t="s">
        <v>303</v>
      </c>
      <c r="H31" s="14">
        <v>1000000.03</v>
      </c>
      <c r="I31" s="9" t="s">
        <v>304</v>
      </c>
      <c r="J31" s="9" t="s">
        <v>305</v>
      </c>
      <c r="K31" s="9">
        <v>16739</v>
      </c>
      <c r="L31" s="9">
        <v>1808</v>
      </c>
      <c r="M31" s="9">
        <v>1796</v>
      </c>
      <c r="N31" s="9">
        <v>6741</v>
      </c>
      <c r="O31" s="9">
        <v>6394</v>
      </c>
      <c r="P31" s="9" t="s">
        <v>306</v>
      </c>
      <c r="Q31" s="9" t="s">
        <v>226</v>
      </c>
      <c r="R31" s="9" t="s">
        <v>162</v>
      </c>
      <c r="S31" s="9" t="s">
        <v>32</v>
      </c>
      <c r="T31" s="9" t="s">
        <v>32</v>
      </c>
    </row>
    <row r="32" spans="1:20" ht="30" customHeight="1" x14ac:dyDescent="0.3">
      <c r="A32" s="9" t="s">
        <v>307</v>
      </c>
      <c r="B32" s="9" t="s">
        <v>145</v>
      </c>
      <c r="C32" s="9" t="s">
        <v>308</v>
      </c>
      <c r="D32" s="9" t="s">
        <v>258</v>
      </c>
      <c r="E32" s="9" t="s">
        <v>309</v>
      </c>
      <c r="F32" s="9" t="s">
        <v>310</v>
      </c>
      <c r="G32" s="9" t="s">
        <v>277</v>
      </c>
      <c r="H32" s="14">
        <v>1250000.04</v>
      </c>
      <c r="I32" s="9" t="s">
        <v>150</v>
      </c>
      <c r="J32" s="9" t="s">
        <v>311</v>
      </c>
      <c r="K32" s="9">
        <v>1350</v>
      </c>
      <c r="L32" s="9">
        <v>540</v>
      </c>
      <c r="M32" s="9">
        <v>810</v>
      </c>
      <c r="N32" s="9">
        <v>0</v>
      </c>
      <c r="O32" s="9">
        <v>0</v>
      </c>
      <c r="P32" s="9" t="s">
        <v>312</v>
      </c>
      <c r="Q32" s="9" t="s">
        <v>313</v>
      </c>
      <c r="R32" s="9" t="s">
        <v>176</v>
      </c>
      <c r="S32" s="9" t="s">
        <v>103</v>
      </c>
      <c r="T32" s="9" t="s">
        <v>103</v>
      </c>
    </row>
    <row r="33" spans="1:20" ht="30" customHeight="1" x14ac:dyDescent="0.3">
      <c r="A33" s="9" t="s">
        <v>314</v>
      </c>
      <c r="B33" s="9" t="s">
        <v>145</v>
      </c>
      <c r="C33" s="9" t="s">
        <v>197</v>
      </c>
      <c r="D33" s="9" t="s">
        <v>258</v>
      </c>
      <c r="E33" s="9" t="s">
        <v>309</v>
      </c>
      <c r="F33" s="9" t="s">
        <v>315</v>
      </c>
      <c r="G33" s="9" t="s">
        <v>230</v>
      </c>
      <c r="H33" s="14">
        <v>475000.39</v>
      </c>
      <c r="I33" s="9" t="s">
        <v>207</v>
      </c>
      <c r="J33" s="9" t="s">
        <v>316</v>
      </c>
      <c r="K33" s="9">
        <v>36120</v>
      </c>
      <c r="L33" s="9">
        <v>13945</v>
      </c>
      <c r="M33" s="9">
        <v>13144</v>
      </c>
      <c r="N33" s="9">
        <v>4378</v>
      </c>
      <c r="O33" s="9">
        <v>4653</v>
      </c>
      <c r="P33" s="9" t="s">
        <v>152</v>
      </c>
      <c r="Q33" s="9" t="s">
        <v>317</v>
      </c>
      <c r="R33" s="9" t="s">
        <v>318</v>
      </c>
      <c r="S33" s="9" t="s">
        <v>103</v>
      </c>
      <c r="T33" s="9" t="s">
        <v>103</v>
      </c>
    </row>
    <row r="34" spans="1:20" ht="30" customHeight="1" x14ac:dyDescent="0.3">
      <c r="A34" s="9" t="s">
        <v>319</v>
      </c>
      <c r="B34" s="9" t="s">
        <v>145</v>
      </c>
      <c r="C34" s="9" t="s">
        <v>156</v>
      </c>
      <c r="D34" s="9" t="s">
        <v>258</v>
      </c>
      <c r="E34" s="9" t="s">
        <v>309</v>
      </c>
      <c r="F34" s="9" t="s">
        <v>320</v>
      </c>
      <c r="G34" s="9" t="s">
        <v>230</v>
      </c>
      <c r="H34" s="14">
        <v>199999.92</v>
      </c>
      <c r="I34" s="9" t="s">
        <v>150</v>
      </c>
      <c r="J34" s="9" t="s">
        <v>321</v>
      </c>
      <c r="K34" s="9">
        <v>17336</v>
      </c>
      <c r="L34" s="9">
        <v>3562</v>
      </c>
      <c r="M34" s="9">
        <v>5033</v>
      </c>
      <c r="N34" s="9">
        <v>3708</v>
      </c>
      <c r="O34" s="9">
        <v>5033</v>
      </c>
      <c r="P34" s="9" t="s">
        <v>152</v>
      </c>
      <c r="Q34" s="9" t="s">
        <v>317</v>
      </c>
      <c r="R34" s="9" t="s">
        <v>318</v>
      </c>
      <c r="S34" s="9" t="s">
        <v>103</v>
      </c>
      <c r="T34" s="9" t="s">
        <v>103</v>
      </c>
    </row>
    <row r="35" spans="1:20" ht="30" customHeight="1" x14ac:dyDescent="0.3">
      <c r="A35" s="9" t="s">
        <v>322</v>
      </c>
      <c r="B35" s="9" t="s">
        <v>251</v>
      </c>
      <c r="C35" s="9" t="s">
        <v>188</v>
      </c>
      <c r="D35" s="9" t="s">
        <v>258</v>
      </c>
      <c r="E35" s="9" t="s">
        <v>309</v>
      </c>
      <c r="F35" s="9" t="s">
        <v>323</v>
      </c>
      <c r="G35" s="9" t="s">
        <v>324</v>
      </c>
      <c r="H35" s="14">
        <v>8361001.4000000004</v>
      </c>
      <c r="I35" s="9" t="s">
        <v>325</v>
      </c>
      <c r="J35" s="9" t="s">
        <v>326</v>
      </c>
      <c r="K35" s="9">
        <v>27632</v>
      </c>
      <c r="L35" s="9">
        <v>5874</v>
      </c>
      <c r="M35" s="9">
        <v>6650</v>
      </c>
      <c r="N35" s="9">
        <v>7744</v>
      </c>
      <c r="O35" s="9">
        <v>7364</v>
      </c>
      <c r="P35" s="9" t="s">
        <v>255</v>
      </c>
      <c r="Q35" s="9" t="s">
        <v>327</v>
      </c>
      <c r="R35" s="9" t="s">
        <v>162</v>
      </c>
      <c r="S35" s="9" t="s">
        <v>103</v>
      </c>
      <c r="T35" s="9" t="s">
        <v>103</v>
      </c>
    </row>
    <row r="36" spans="1:20" ht="30" customHeight="1" x14ac:dyDescent="0.3">
      <c r="A36" s="9" t="s">
        <v>101</v>
      </c>
      <c r="B36" s="9" t="s">
        <v>155</v>
      </c>
      <c r="C36" s="9" t="s">
        <v>204</v>
      </c>
      <c r="D36" s="9" t="s">
        <v>147</v>
      </c>
      <c r="E36" s="9" t="s">
        <v>102</v>
      </c>
      <c r="F36" s="9" t="s">
        <v>328</v>
      </c>
      <c r="G36" s="9" t="s">
        <v>172</v>
      </c>
      <c r="H36" s="14">
        <v>1194973.93</v>
      </c>
      <c r="I36" s="9" t="s">
        <v>173</v>
      </c>
      <c r="J36" s="9" t="s">
        <v>329</v>
      </c>
      <c r="K36" s="9">
        <v>15900</v>
      </c>
      <c r="L36" s="9">
        <v>3882</v>
      </c>
      <c r="M36" s="9">
        <v>9480</v>
      </c>
      <c r="N36" s="9">
        <v>1059</v>
      </c>
      <c r="O36" s="9">
        <v>1479</v>
      </c>
      <c r="P36" s="9" t="s">
        <v>160</v>
      </c>
      <c r="Q36" s="9" t="s">
        <v>175</v>
      </c>
      <c r="R36" s="9" t="s">
        <v>176</v>
      </c>
      <c r="S36" s="9" t="s">
        <v>103</v>
      </c>
      <c r="T36" s="9" t="s">
        <v>103</v>
      </c>
    </row>
    <row r="37" spans="1:20" ht="30" customHeight="1" x14ac:dyDescent="0.3">
      <c r="A37" s="9" t="s">
        <v>330</v>
      </c>
      <c r="B37" s="9" t="s">
        <v>164</v>
      </c>
      <c r="C37" s="9" t="s">
        <v>204</v>
      </c>
      <c r="D37" s="9" t="s">
        <v>147</v>
      </c>
      <c r="E37" s="9" t="s">
        <v>102</v>
      </c>
      <c r="F37" s="9" t="s">
        <v>331</v>
      </c>
      <c r="G37" s="9" t="s">
        <v>179</v>
      </c>
      <c r="H37" s="14">
        <v>629491.43000000005</v>
      </c>
      <c r="I37" s="9" t="s">
        <v>167</v>
      </c>
      <c r="J37" s="9" t="s">
        <v>332</v>
      </c>
      <c r="K37" s="9">
        <v>16100</v>
      </c>
      <c r="L37" s="9">
        <v>5430</v>
      </c>
      <c r="M37" s="9">
        <v>8930</v>
      </c>
      <c r="N37" s="9">
        <v>820</v>
      </c>
      <c r="O37" s="9">
        <v>920</v>
      </c>
      <c r="P37" s="9" t="s">
        <v>333</v>
      </c>
      <c r="Q37" s="9" t="s">
        <v>226</v>
      </c>
      <c r="R37" s="9" t="s">
        <v>162</v>
      </c>
      <c r="S37" s="9" t="s">
        <v>103</v>
      </c>
      <c r="T37" s="9" t="s">
        <v>103</v>
      </c>
    </row>
    <row r="38" spans="1:20" ht="30" customHeight="1" x14ac:dyDescent="0.3">
      <c r="A38" s="9" t="s">
        <v>334</v>
      </c>
      <c r="B38" s="9" t="s">
        <v>155</v>
      </c>
      <c r="C38" s="9" t="s">
        <v>204</v>
      </c>
      <c r="D38" s="9" t="s">
        <v>147</v>
      </c>
      <c r="E38" s="9" t="s">
        <v>335</v>
      </c>
      <c r="F38" s="9" t="s">
        <v>336</v>
      </c>
      <c r="G38" s="9" t="s">
        <v>149</v>
      </c>
      <c r="H38" s="14">
        <v>350000</v>
      </c>
      <c r="I38" s="9" t="s">
        <v>173</v>
      </c>
      <c r="J38" s="9" t="s">
        <v>337</v>
      </c>
      <c r="K38" s="9">
        <v>8750</v>
      </c>
      <c r="L38" s="9">
        <v>780</v>
      </c>
      <c r="M38" s="9">
        <v>5255</v>
      </c>
      <c r="N38" s="9">
        <v>525</v>
      </c>
      <c r="O38" s="9">
        <v>2190</v>
      </c>
      <c r="P38" s="9" t="s">
        <v>160</v>
      </c>
      <c r="Q38" s="9" t="s">
        <v>161</v>
      </c>
      <c r="R38" s="9" t="s">
        <v>162</v>
      </c>
      <c r="S38" s="9" t="s">
        <v>32</v>
      </c>
      <c r="T38" s="9" t="s">
        <v>32</v>
      </c>
    </row>
    <row r="39" spans="1:20" ht="30" customHeight="1" x14ac:dyDescent="0.3">
      <c r="A39" s="9" t="s">
        <v>338</v>
      </c>
      <c r="B39" s="9" t="s">
        <v>155</v>
      </c>
      <c r="C39" s="9" t="s">
        <v>257</v>
      </c>
      <c r="D39" s="9" t="s">
        <v>147</v>
      </c>
      <c r="E39" s="9" t="s">
        <v>335</v>
      </c>
      <c r="F39" s="9" t="s">
        <v>339</v>
      </c>
      <c r="G39" s="9" t="s">
        <v>149</v>
      </c>
      <c r="H39" s="14">
        <v>492093.43</v>
      </c>
      <c r="I39" s="9" t="s">
        <v>173</v>
      </c>
      <c r="J39" s="9" t="s">
        <v>340</v>
      </c>
      <c r="K39" s="9">
        <v>8400</v>
      </c>
      <c r="L39" s="9">
        <v>2200</v>
      </c>
      <c r="M39" s="9">
        <v>2100</v>
      </c>
      <c r="N39" s="9">
        <v>2100</v>
      </c>
      <c r="O39" s="9">
        <v>2000</v>
      </c>
      <c r="P39" s="9" t="s">
        <v>341</v>
      </c>
      <c r="Q39" s="9" t="s">
        <v>342</v>
      </c>
      <c r="R39" s="9" t="s">
        <v>162</v>
      </c>
      <c r="S39" s="9" t="s">
        <v>32</v>
      </c>
      <c r="T39" s="9" t="s">
        <v>32</v>
      </c>
    </row>
    <row r="40" spans="1:20" ht="30" customHeight="1" x14ac:dyDescent="0.3">
      <c r="A40" s="9" t="s">
        <v>343</v>
      </c>
      <c r="B40" s="9" t="s">
        <v>228</v>
      </c>
      <c r="C40" s="9" t="s">
        <v>344</v>
      </c>
      <c r="D40" s="9" t="s">
        <v>147</v>
      </c>
      <c r="E40" s="9" t="s">
        <v>345</v>
      </c>
      <c r="F40" s="9" t="s">
        <v>346</v>
      </c>
      <c r="G40" s="9" t="s">
        <v>230</v>
      </c>
      <c r="H40" s="14">
        <v>698597.22</v>
      </c>
      <c r="I40" s="9" t="s">
        <v>231</v>
      </c>
      <c r="J40" s="9" t="s">
        <v>347</v>
      </c>
      <c r="K40" s="9">
        <v>6400</v>
      </c>
      <c r="L40" s="9">
        <v>1843</v>
      </c>
      <c r="M40" s="9">
        <v>1997</v>
      </c>
      <c r="N40" s="9">
        <v>1229</v>
      </c>
      <c r="O40" s="9">
        <v>1331</v>
      </c>
      <c r="P40" s="9" t="s">
        <v>348</v>
      </c>
      <c r="Q40" s="9" t="s">
        <v>349</v>
      </c>
      <c r="R40" s="9" t="s">
        <v>235</v>
      </c>
      <c r="S40" s="9" t="s">
        <v>32</v>
      </c>
      <c r="T40" s="9" t="s">
        <v>32</v>
      </c>
    </row>
    <row r="41" spans="1:20" ht="30" customHeight="1" x14ac:dyDescent="0.3">
      <c r="A41" s="9" t="s">
        <v>350</v>
      </c>
      <c r="B41" s="9" t="s">
        <v>145</v>
      </c>
      <c r="C41" s="9" t="s">
        <v>192</v>
      </c>
      <c r="D41" s="9" t="s">
        <v>147</v>
      </c>
      <c r="E41" s="9" t="s">
        <v>70</v>
      </c>
      <c r="F41" s="9" t="s">
        <v>351</v>
      </c>
      <c r="G41" s="9" t="s">
        <v>352</v>
      </c>
      <c r="H41" s="14">
        <v>2325000</v>
      </c>
      <c r="I41" s="9" t="s">
        <v>150</v>
      </c>
      <c r="J41" s="9" t="s">
        <v>353</v>
      </c>
      <c r="K41" s="9">
        <v>7440</v>
      </c>
      <c r="L41" s="9">
        <v>2049</v>
      </c>
      <c r="M41" s="9">
        <v>1969</v>
      </c>
      <c r="N41" s="9">
        <v>1745</v>
      </c>
      <c r="O41" s="9">
        <v>1677</v>
      </c>
      <c r="P41" s="9" t="s">
        <v>152</v>
      </c>
      <c r="Q41" s="9" t="s">
        <v>158</v>
      </c>
      <c r="R41" s="9" t="s">
        <v>154</v>
      </c>
      <c r="S41" s="9" t="s">
        <v>32</v>
      </c>
      <c r="T41" s="9" t="s">
        <v>32</v>
      </c>
    </row>
    <row r="42" spans="1:20" ht="30" customHeight="1" x14ac:dyDescent="0.3">
      <c r="A42" s="9" t="s">
        <v>69</v>
      </c>
      <c r="B42" s="9" t="s">
        <v>155</v>
      </c>
      <c r="C42" s="9" t="s">
        <v>192</v>
      </c>
      <c r="D42" s="9" t="s">
        <v>147</v>
      </c>
      <c r="E42" s="9" t="s">
        <v>70</v>
      </c>
      <c r="F42" s="9" t="s">
        <v>354</v>
      </c>
      <c r="G42" s="9" t="s">
        <v>166</v>
      </c>
      <c r="H42" s="14">
        <v>2499999.64</v>
      </c>
      <c r="I42" s="9" t="s">
        <v>173</v>
      </c>
      <c r="J42" s="9" t="s">
        <v>355</v>
      </c>
      <c r="K42" s="9">
        <v>13855</v>
      </c>
      <c r="L42" s="9">
        <v>3796</v>
      </c>
      <c r="M42" s="9">
        <v>3653</v>
      </c>
      <c r="N42" s="9">
        <v>3258</v>
      </c>
      <c r="O42" s="9">
        <v>3148</v>
      </c>
      <c r="P42" s="9" t="s">
        <v>160</v>
      </c>
      <c r="Q42" s="9" t="s">
        <v>191</v>
      </c>
      <c r="R42" s="9" t="s">
        <v>176</v>
      </c>
      <c r="S42" s="9" t="s">
        <v>32</v>
      </c>
      <c r="T42" s="9" t="s">
        <v>32</v>
      </c>
    </row>
    <row r="43" spans="1:20" ht="30" customHeight="1" x14ac:dyDescent="0.3">
      <c r="A43" s="9" t="s">
        <v>121</v>
      </c>
      <c r="B43" s="9" t="s">
        <v>164</v>
      </c>
      <c r="C43" s="9" t="s">
        <v>192</v>
      </c>
      <c r="D43" s="9" t="s">
        <v>147</v>
      </c>
      <c r="E43" s="9" t="s">
        <v>70</v>
      </c>
      <c r="F43" s="9" t="s">
        <v>356</v>
      </c>
      <c r="G43" s="9" t="s">
        <v>166</v>
      </c>
      <c r="H43" s="14">
        <v>1499998.98</v>
      </c>
      <c r="I43" s="9" t="s">
        <v>167</v>
      </c>
      <c r="J43" s="9" t="s">
        <v>357</v>
      </c>
      <c r="K43" s="9">
        <v>6930</v>
      </c>
      <c r="L43" s="9">
        <v>1802</v>
      </c>
      <c r="M43" s="9">
        <v>1872</v>
      </c>
      <c r="N43" s="9">
        <v>1663</v>
      </c>
      <c r="O43" s="9">
        <v>1593</v>
      </c>
      <c r="P43" s="9" t="s">
        <v>358</v>
      </c>
      <c r="Q43" s="9" t="s">
        <v>349</v>
      </c>
      <c r="R43" s="9" t="s">
        <v>162</v>
      </c>
      <c r="S43" s="9" t="s">
        <v>32</v>
      </c>
      <c r="T43" s="9" t="s">
        <v>32</v>
      </c>
    </row>
    <row r="44" spans="1:20" ht="30" customHeight="1" x14ac:dyDescent="0.3">
      <c r="A44" s="9" t="s">
        <v>359</v>
      </c>
      <c r="B44" s="9" t="s">
        <v>164</v>
      </c>
      <c r="C44" s="9" t="s">
        <v>197</v>
      </c>
      <c r="D44" s="9" t="s">
        <v>147</v>
      </c>
      <c r="E44" s="9" t="s">
        <v>360</v>
      </c>
      <c r="F44" s="9" t="s">
        <v>361</v>
      </c>
      <c r="G44" s="9" t="s">
        <v>362</v>
      </c>
      <c r="H44" s="14">
        <v>470000.15</v>
      </c>
      <c r="I44" s="9" t="s">
        <v>167</v>
      </c>
      <c r="J44" s="9" t="s">
        <v>363</v>
      </c>
      <c r="K44" s="9">
        <v>113860</v>
      </c>
      <c r="L44" s="9">
        <v>26428</v>
      </c>
      <c r="M44" s="9">
        <v>31967</v>
      </c>
      <c r="N44" s="9">
        <v>28299</v>
      </c>
      <c r="O44" s="9">
        <v>27166</v>
      </c>
      <c r="P44" s="9" t="s">
        <v>364</v>
      </c>
      <c r="Q44" s="9" t="s">
        <v>161</v>
      </c>
      <c r="R44" s="9" t="s">
        <v>162</v>
      </c>
      <c r="S44" s="9" t="s">
        <v>47</v>
      </c>
      <c r="T44" s="9" t="s">
        <v>47</v>
      </c>
    </row>
    <row r="45" spans="1:20" ht="30" customHeight="1" x14ac:dyDescent="0.3">
      <c r="A45" s="9" t="s">
        <v>29</v>
      </c>
      <c r="B45" s="9" t="s">
        <v>365</v>
      </c>
      <c r="C45" s="9" t="s">
        <v>285</v>
      </c>
      <c r="D45" s="9" t="s">
        <v>147</v>
      </c>
      <c r="E45" s="9" t="s">
        <v>30</v>
      </c>
      <c r="F45" s="9" t="s">
        <v>366</v>
      </c>
      <c r="G45" s="9" t="s">
        <v>166</v>
      </c>
      <c r="H45" s="14">
        <v>338000</v>
      </c>
      <c r="I45" s="9" t="s">
        <v>367</v>
      </c>
      <c r="J45" s="9" t="s">
        <v>368</v>
      </c>
      <c r="K45" s="9">
        <v>183</v>
      </c>
      <c r="L45" s="9">
        <v>91</v>
      </c>
      <c r="M45" s="9">
        <v>92</v>
      </c>
      <c r="N45" s="9">
        <v>0</v>
      </c>
      <c r="O45" s="9">
        <v>0</v>
      </c>
      <c r="P45" s="9" t="s">
        <v>369</v>
      </c>
      <c r="Q45" s="9" t="s">
        <v>263</v>
      </c>
      <c r="R45" s="9" t="s">
        <v>154</v>
      </c>
      <c r="S45" s="9" t="s">
        <v>32</v>
      </c>
      <c r="T45" s="9" t="s">
        <v>32</v>
      </c>
    </row>
    <row r="46" spans="1:20" ht="30" customHeight="1" x14ac:dyDescent="0.3">
      <c r="A46" s="9" t="s">
        <v>370</v>
      </c>
      <c r="B46" s="9" t="s">
        <v>164</v>
      </c>
      <c r="C46" s="9" t="s">
        <v>285</v>
      </c>
      <c r="D46" s="9" t="s">
        <v>147</v>
      </c>
      <c r="E46" s="9" t="s">
        <v>30</v>
      </c>
      <c r="F46" s="9" t="s">
        <v>371</v>
      </c>
      <c r="G46" s="9" t="s">
        <v>166</v>
      </c>
      <c r="H46" s="14">
        <v>405367.23</v>
      </c>
      <c r="I46" s="9" t="s">
        <v>167</v>
      </c>
      <c r="J46" s="9" t="s">
        <v>372</v>
      </c>
      <c r="K46" s="9">
        <v>190</v>
      </c>
      <c r="L46" s="9">
        <v>95</v>
      </c>
      <c r="M46" s="9">
        <v>95</v>
      </c>
      <c r="N46" s="9">
        <v>0</v>
      </c>
      <c r="O46" s="9">
        <v>0</v>
      </c>
      <c r="P46" s="9" t="s">
        <v>182</v>
      </c>
      <c r="Q46" s="9" t="s">
        <v>373</v>
      </c>
      <c r="R46" s="9" t="s">
        <v>162</v>
      </c>
      <c r="S46" s="9" t="s">
        <v>32</v>
      </c>
      <c r="T46" s="9" t="s">
        <v>32</v>
      </c>
    </row>
    <row r="47" spans="1:20" ht="30" customHeight="1" x14ac:dyDescent="0.3">
      <c r="A47" s="9" t="s">
        <v>374</v>
      </c>
      <c r="B47" s="9" t="s">
        <v>145</v>
      </c>
      <c r="C47" s="9" t="s">
        <v>156</v>
      </c>
      <c r="D47" s="9" t="s">
        <v>147</v>
      </c>
      <c r="E47" s="9" t="s">
        <v>85</v>
      </c>
      <c r="F47" s="9" t="s">
        <v>375</v>
      </c>
      <c r="G47" s="9" t="s">
        <v>238</v>
      </c>
      <c r="H47" s="14">
        <v>220002.91</v>
      </c>
      <c r="I47" s="9" t="s">
        <v>150</v>
      </c>
      <c r="J47" s="9" t="s">
        <v>376</v>
      </c>
      <c r="K47" s="9">
        <v>5558</v>
      </c>
      <c r="L47" s="9">
        <v>1615</v>
      </c>
      <c r="M47" s="9">
        <v>852</v>
      </c>
      <c r="N47" s="9">
        <v>1574</v>
      </c>
      <c r="O47" s="9">
        <v>1517</v>
      </c>
      <c r="P47" s="9" t="s">
        <v>152</v>
      </c>
      <c r="Q47" s="9" t="s">
        <v>241</v>
      </c>
      <c r="R47" s="9" t="s">
        <v>154</v>
      </c>
      <c r="S47" s="9" t="s">
        <v>103</v>
      </c>
      <c r="T47" s="9" t="s">
        <v>32</v>
      </c>
    </row>
    <row r="48" spans="1:20" ht="30" customHeight="1" x14ac:dyDescent="0.3">
      <c r="A48" s="9" t="s">
        <v>377</v>
      </c>
      <c r="B48" s="9" t="s">
        <v>145</v>
      </c>
      <c r="C48" s="9" t="s">
        <v>204</v>
      </c>
      <c r="D48" s="9" t="s">
        <v>147</v>
      </c>
      <c r="E48" s="9" t="s">
        <v>85</v>
      </c>
      <c r="F48" s="9" t="s">
        <v>378</v>
      </c>
      <c r="G48" s="9" t="s">
        <v>238</v>
      </c>
      <c r="H48" s="14">
        <v>749903.66</v>
      </c>
      <c r="I48" s="9" t="s">
        <v>150</v>
      </c>
      <c r="J48" s="9" t="s">
        <v>379</v>
      </c>
      <c r="K48" s="9">
        <v>9219</v>
      </c>
      <c r="L48" s="9">
        <v>4034</v>
      </c>
      <c r="M48" s="9">
        <v>4744</v>
      </c>
      <c r="N48" s="9">
        <v>201</v>
      </c>
      <c r="O48" s="9">
        <v>240</v>
      </c>
      <c r="P48" s="9" t="s">
        <v>380</v>
      </c>
      <c r="Q48" s="9" t="s">
        <v>381</v>
      </c>
      <c r="R48" s="9" t="s">
        <v>154</v>
      </c>
      <c r="S48" s="9" t="s">
        <v>103</v>
      </c>
      <c r="T48" s="9" t="s">
        <v>32</v>
      </c>
    </row>
    <row r="49" spans="1:20" ht="30" customHeight="1" x14ac:dyDescent="0.3">
      <c r="A49" s="9" t="s">
        <v>382</v>
      </c>
      <c r="B49" s="9" t="s">
        <v>145</v>
      </c>
      <c r="C49" s="9" t="s">
        <v>297</v>
      </c>
      <c r="D49" s="9" t="s">
        <v>147</v>
      </c>
      <c r="E49" s="9" t="s">
        <v>85</v>
      </c>
      <c r="F49" s="9" t="s">
        <v>383</v>
      </c>
      <c r="G49" s="9" t="s">
        <v>179</v>
      </c>
      <c r="H49" s="14">
        <v>900094.06</v>
      </c>
      <c r="I49" s="9" t="s">
        <v>150</v>
      </c>
      <c r="J49" s="9" t="s">
        <v>384</v>
      </c>
      <c r="K49" s="9">
        <v>13870</v>
      </c>
      <c r="L49" s="9">
        <v>389</v>
      </c>
      <c r="M49" s="9">
        <v>381</v>
      </c>
      <c r="N49" s="9">
        <v>6550</v>
      </c>
      <c r="O49" s="9">
        <v>6550</v>
      </c>
      <c r="P49" s="9" t="s">
        <v>152</v>
      </c>
      <c r="Q49" s="9" t="s">
        <v>173</v>
      </c>
      <c r="R49" s="9" t="s">
        <v>154</v>
      </c>
      <c r="S49" s="9" t="s">
        <v>103</v>
      </c>
      <c r="T49" s="9" t="s">
        <v>32</v>
      </c>
    </row>
    <row r="50" spans="1:20" ht="30" customHeight="1" x14ac:dyDescent="0.3">
      <c r="A50" s="9" t="s">
        <v>84</v>
      </c>
      <c r="B50" s="9" t="s">
        <v>155</v>
      </c>
      <c r="C50" s="9" t="s">
        <v>297</v>
      </c>
      <c r="D50" s="9" t="s">
        <v>147</v>
      </c>
      <c r="E50" s="9" t="s">
        <v>85</v>
      </c>
      <c r="F50" s="9" t="s">
        <v>383</v>
      </c>
      <c r="G50" s="9" t="s">
        <v>166</v>
      </c>
      <c r="H50" s="14">
        <v>748936.59</v>
      </c>
      <c r="I50" s="9" t="s">
        <v>158</v>
      </c>
      <c r="J50" s="9" t="s">
        <v>385</v>
      </c>
      <c r="K50" s="9">
        <v>12771</v>
      </c>
      <c r="L50" s="9">
        <v>998</v>
      </c>
      <c r="M50" s="9">
        <v>773</v>
      </c>
      <c r="N50" s="9">
        <v>5620</v>
      </c>
      <c r="O50" s="9">
        <v>5380</v>
      </c>
      <c r="P50" s="9" t="s">
        <v>386</v>
      </c>
      <c r="Q50" s="9" t="s">
        <v>387</v>
      </c>
      <c r="R50" s="9" t="s">
        <v>176</v>
      </c>
      <c r="S50" s="9" t="s">
        <v>103</v>
      </c>
      <c r="T50" s="9" t="s">
        <v>32</v>
      </c>
    </row>
    <row r="51" spans="1:20" ht="30" customHeight="1" x14ac:dyDescent="0.3">
      <c r="A51" s="9" t="s">
        <v>108</v>
      </c>
      <c r="B51" s="9" t="s">
        <v>155</v>
      </c>
      <c r="C51" s="9" t="s">
        <v>204</v>
      </c>
      <c r="D51" s="9" t="s">
        <v>147</v>
      </c>
      <c r="E51" s="9" t="s">
        <v>85</v>
      </c>
      <c r="F51" s="9" t="s">
        <v>388</v>
      </c>
      <c r="G51" s="9" t="s">
        <v>166</v>
      </c>
      <c r="H51" s="14">
        <v>399999.65</v>
      </c>
      <c r="I51" s="9" t="s">
        <v>389</v>
      </c>
      <c r="J51" s="9" t="s">
        <v>390</v>
      </c>
      <c r="K51" s="9">
        <v>1805</v>
      </c>
      <c r="L51" s="9">
        <v>289</v>
      </c>
      <c r="M51" s="9">
        <v>368</v>
      </c>
      <c r="N51" s="9">
        <v>574</v>
      </c>
      <c r="O51" s="9">
        <v>574</v>
      </c>
      <c r="P51" s="9" t="s">
        <v>391</v>
      </c>
      <c r="Q51" s="9" t="s">
        <v>392</v>
      </c>
      <c r="R51" s="9" t="s">
        <v>176</v>
      </c>
      <c r="S51" s="9" t="s">
        <v>103</v>
      </c>
      <c r="T51" s="9" t="s">
        <v>32</v>
      </c>
    </row>
    <row r="52" spans="1:20" ht="30" customHeight="1" x14ac:dyDescent="0.3">
      <c r="A52" s="9" t="s">
        <v>393</v>
      </c>
      <c r="B52" s="9" t="s">
        <v>164</v>
      </c>
      <c r="C52" s="9" t="s">
        <v>156</v>
      </c>
      <c r="D52" s="9" t="s">
        <v>147</v>
      </c>
      <c r="E52" s="9" t="s">
        <v>85</v>
      </c>
      <c r="F52" s="9" t="s">
        <v>394</v>
      </c>
      <c r="G52" s="9" t="s">
        <v>238</v>
      </c>
      <c r="H52" s="14">
        <v>270000.21999999997</v>
      </c>
      <c r="I52" s="9" t="s">
        <v>167</v>
      </c>
      <c r="J52" s="9" t="s">
        <v>395</v>
      </c>
      <c r="K52" s="9">
        <v>4810</v>
      </c>
      <c r="L52" s="9">
        <v>1031</v>
      </c>
      <c r="M52" s="9">
        <v>977</v>
      </c>
      <c r="N52" s="9">
        <v>1066</v>
      </c>
      <c r="O52" s="9">
        <v>1736</v>
      </c>
      <c r="P52" s="9" t="s">
        <v>182</v>
      </c>
      <c r="Q52" s="9" t="s">
        <v>342</v>
      </c>
      <c r="R52" s="9" t="s">
        <v>162</v>
      </c>
      <c r="S52" s="9" t="s">
        <v>32</v>
      </c>
      <c r="T52" s="9" t="s">
        <v>32</v>
      </c>
    </row>
    <row r="53" spans="1:20" ht="30" customHeight="1" x14ac:dyDescent="0.3">
      <c r="A53" s="9" t="s">
        <v>396</v>
      </c>
      <c r="B53" s="9" t="s">
        <v>164</v>
      </c>
      <c r="C53" s="9" t="s">
        <v>204</v>
      </c>
      <c r="D53" s="9" t="s">
        <v>147</v>
      </c>
      <c r="E53" s="9" t="s">
        <v>397</v>
      </c>
      <c r="F53" s="9" t="s">
        <v>398</v>
      </c>
      <c r="G53" s="9" t="s">
        <v>206</v>
      </c>
      <c r="H53" s="14">
        <v>599248.06000000006</v>
      </c>
      <c r="I53" s="9" t="s">
        <v>167</v>
      </c>
      <c r="J53" s="9" t="s">
        <v>399</v>
      </c>
      <c r="K53" s="9">
        <v>13000</v>
      </c>
      <c r="L53" s="9">
        <v>4368</v>
      </c>
      <c r="M53" s="9">
        <v>4732</v>
      </c>
      <c r="N53" s="9">
        <v>2067</v>
      </c>
      <c r="O53" s="9">
        <v>1833</v>
      </c>
      <c r="P53" s="9" t="s">
        <v>306</v>
      </c>
      <c r="Q53" s="9" t="s">
        <v>400</v>
      </c>
      <c r="R53" s="9" t="s">
        <v>162</v>
      </c>
      <c r="S53" s="9" t="s">
        <v>32</v>
      </c>
      <c r="T53" s="9" t="s">
        <v>32</v>
      </c>
    </row>
    <row r="54" spans="1:20" ht="30" customHeight="1" x14ac:dyDescent="0.3">
      <c r="A54" s="9" t="s">
        <v>401</v>
      </c>
      <c r="B54" s="9" t="s">
        <v>228</v>
      </c>
      <c r="C54" s="9" t="s">
        <v>344</v>
      </c>
      <c r="D54" s="9" t="s">
        <v>147</v>
      </c>
      <c r="E54" s="9" t="s">
        <v>402</v>
      </c>
      <c r="F54" s="9" t="s">
        <v>403</v>
      </c>
      <c r="G54" s="9" t="s">
        <v>230</v>
      </c>
      <c r="H54" s="14">
        <v>400646.99</v>
      </c>
      <c r="I54" s="9" t="s">
        <v>231</v>
      </c>
      <c r="J54" s="9" t="s">
        <v>404</v>
      </c>
      <c r="K54" s="9">
        <v>277</v>
      </c>
      <c r="L54" s="9">
        <v>121</v>
      </c>
      <c r="M54" s="9">
        <v>128</v>
      </c>
      <c r="N54" s="9">
        <v>14</v>
      </c>
      <c r="O54" s="9">
        <v>14</v>
      </c>
      <c r="P54" s="9" t="s">
        <v>348</v>
      </c>
      <c r="Q54" s="9" t="s">
        <v>349</v>
      </c>
      <c r="R54" s="9" t="s">
        <v>405</v>
      </c>
      <c r="S54" s="9" t="s">
        <v>32</v>
      </c>
      <c r="T54" s="9" t="s">
        <v>32</v>
      </c>
    </row>
    <row r="55" spans="1:20" ht="30" customHeight="1" x14ac:dyDescent="0.3">
      <c r="A55" s="9" t="s">
        <v>81</v>
      </c>
      <c r="B55" s="9" t="s">
        <v>155</v>
      </c>
      <c r="C55" s="9" t="s">
        <v>297</v>
      </c>
      <c r="D55" s="9" t="s">
        <v>147</v>
      </c>
      <c r="E55" s="9" t="s">
        <v>82</v>
      </c>
      <c r="F55" s="9" t="s">
        <v>406</v>
      </c>
      <c r="G55" s="9" t="s">
        <v>166</v>
      </c>
      <c r="H55" s="14">
        <v>998632.61</v>
      </c>
      <c r="I55" s="9" t="s">
        <v>173</v>
      </c>
      <c r="J55" s="9" t="s">
        <v>407</v>
      </c>
      <c r="K55" s="9">
        <v>19826</v>
      </c>
      <c r="L55" s="9">
        <v>5263</v>
      </c>
      <c r="M55" s="9">
        <v>5263</v>
      </c>
      <c r="N55" s="9">
        <v>4650</v>
      </c>
      <c r="O55" s="9">
        <v>4650</v>
      </c>
      <c r="P55" s="9" t="s">
        <v>160</v>
      </c>
      <c r="Q55" s="9" t="s">
        <v>191</v>
      </c>
      <c r="R55" s="9" t="s">
        <v>176</v>
      </c>
      <c r="S55" s="9" t="s">
        <v>32</v>
      </c>
      <c r="T55" s="9" t="s">
        <v>32</v>
      </c>
    </row>
    <row r="56" spans="1:20" ht="30" customHeight="1" x14ac:dyDescent="0.3">
      <c r="A56" s="9" t="s">
        <v>55</v>
      </c>
      <c r="B56" s="9" t="s">
        <v>155</v>
      </c>
      <c r="C56" s="9" t="s">
        <v>308</v>
      </c>
      <c r="D56" s="9" t="s">
        <v>220</v>
      </c>
      <c r="E56" s="9" t="s">
        <v>56</v>
      </c>
      <c r="F56" s="9" t="s">
        <v>408</v>
      </c>
      <c r="G56" s="9" t="s">
        <v>409</v>
      </c>
      <c r="H56" s="14">
        <v>614812.57999999996</v>
      </c>
      <c r="I56" s="9" t="s">
        <v>173</v>
      </c>
      <c r="J56" s="9" t="s">
        <v>410</v>
      </c>
      <c r="K56" s="9">
        <v>518</v>
      </c>
      <c r="L56" s="9">
        <v>225</v>
      </c>
      <c r="M56" s="9">
        <v>293</v>
      </c>
      <c r="N56" s="9">
        <v>0</v>
      </c>
      <c r="O56" s="9">
        <v>0</v>
      </c>
      <c r="P56" s="9" t="s">
        <v>386</v>
      </c>
      <c r="Q56" s="9" t="s">
        <v>411</v>
      </c>
      <c r="R56" s="9" t="s">
        <v>176</v>
      </c>
      <c r="S56" s="9" t="s">
        <v>47</v>
      </c>
      <c r="T56" s="9" t="s">
        <v>47</v>
      </c>
    </row>
    <row r="57" spans="1:20" ht="30" customHeight="1" x14ac:dyDescent="0.3">
      <c r="A57" s="9" t="s">
        <v>412</v>
      </c>
      <c r="B57" s="9" t="s">
        <v>164</v>
      </c>
      <c r="C57" s="9" t="s">
        <v>192</v>
      </c>
      <c r="D57" s="9" t="s">
        <v>220</v>
      </c>
      <c r="E57" s="9" t="s">
        <v>56</v>
      </c>
      <c r="F57" s="9" t="s">
        <v>413</v>
      </c>
      <c r="G57" s="9" t="s">
        <v>166</v>
      </c>
      <c r="H57" s="14">
        <v>699808.08</v>
      </c>
      <c r="I57" s="9" t="s">
        <v>167</v>
      </c>
      <c r="J57" s="9" t="s">
        <v>414</v>
      </c>
      <c r="K57" s="9">
        <v>3060</v>
      </c>
      <c r="L57" s="9">
        <v>766</v>
      </c>
      <c r="M57" s="9">
        <v>1070</v>
      </c>
      <c r="N57" s="9">
        <v>550</v>
      </c>
      <c r="O57" s="9">
        <v>674</v>
      </c>
      <c r="P57" s="9" t="s">
        <v>415</v>
      </c>
      <c r="Q57" s="9" t="s">
        <v>416</v>
      </c>
      <c r="R57" s="9" t="s">
        <v>162</v>
      </c>
      <c r="S57" s="9" t="s">
        <v>47</v>
      </c>
      <c r="T57" s="9" t="s">
        <v>47</v>
      </c>
    </row>
    <row r="58" spans="1:20" ht="30" customHeight="1" x14ac:dyDescent="0.3">
      <c r="A58" s="9" t="s">
        <v>417</v>
      </c>
      <c r="B58" s="9" t="s">
        <v>228</v>
      </c>
      <c r="C58" s="9" t="s">
        <v>197</v>
      </c>
      <c r="D58" s="9" t="s">
        <v>147</v>
      </c>
      <c r="E58" s="9" t="s">
        <v>418</v>
      </c>
      <c r="F58" s="9" t="s">
        <v>419</v>
      </c>
      <c r="G58" s="9" t="s">
        <v>230</v>
      </c>
      <c r="H58" s="14">
        <v>1300000.01</v>
      </c>
      <c r="I58" s="9" t="s">
        <v>231</v>
      </c>
      <c r="J58" s="9" t="s">
        <v>420</v>
      </c>
      <c r="K58" s="9">
        <v>21984</v>
      </c>
      <c r="L58" s="9">
        <v>5481</v>
      </c>
      <c r="M58" s="9">
        <v>6164</v>
      </c>
      <c r="N58" s="9">
        <v>5349</v>
      </c>
      <c r="O58" s="9">
        <v>4990</v>
      </c>
      <c r="P58" s="9" t="s">
        <v>421</v>
      </c>
      <c r="Q58" s="9" t="s">
        <v>422</v>
      </c>
      <c r="R58" s="9" t="s">
        <v>235</v>
      </c>
      <c r="S58" s="9" t="s">
        <v>32</v>
      </c>
      <c r="T58" s="9" t="s">
        <v>32</v>
      </c>
    </row>
    <row r="59" spans="1:20" ht="30" customHeight="1" x14ac:dyDescent="0.3">
      <c r="A59" s="9" t="s">
        <v>423</v>
      </c>
      <c r="B59" s="9" t="s">
        <v>145</v>
      </c>
      <c r="C59" s="9" t="s">
        <v>301</v>
      </c>
      <c r="D59" s="9" t="s">
        <v>147</v>
      </c>
      <c r="E59" s="9" t="s">
        <v>424</v>
      </c>
      <c r="F59" s="9" t="s">
        <v>425</v>
      </c>
      <c r="G59" s="9" t="s">
        <v>230</v>
      </c>
      <c r="H59" s="14">
        <v>952478.89</v>
      </c>
      <c r="I59" s="9" t="s">
        <v>150</v>
      </c>
      <c r="J59" s="9" t="s">
        <v>426</v>
      </c>
      <c r="K59" s="9">
        <v>7920</v>
      </c>
      <c r="L59" s="9">
        <v>953</v>
      </c>
      <c r="M59" s="9">
        <v>943</v>
      </c>
      <c r="N59" s="9">
        <v>3012</v>
      </c>
      <c r="O59" s="9">
        <v>3012</v>
      </c>
      <c r="P59" s="9" t="s">
        <v>152</v>
      </c>
      <c r="Q59" s="9" t="s">
        <v>317</v>
      </c>
      <c r="R59" s="9" t="s">
        <v>154</v>
      </c>
      <c r="S59" s="9" t="s">
        <v>32</v>
      </c>
      <c r="T59" s="9" t="s">
        <v>32</v>
      </c>
    </row>
    <row r="60" spans="1:20" ht="30" customHeight="1" x14ac:dyDescent="0.3">
      <c r="A60" s="9" t="s">
        <v>427</v>
      </c>
      <c r="B60" s="9" t="s">
        <v>145</v>
      </c>
      <c r="C60" s="9" t="s">
        <v>344</v>
      </c>
      <c r="D60" s="9" t="s">
        <v>147</v>
      </c>
      <c r="E60" s="9" t="s">
        <v>50</v>
      </c>
      <c r="F60" s="9" t="s">
        <v>428</v>
      </c>
      <c r="G60" s="9" t="s">
        <v>179</v>
      </c>
      <c r="H60" s="14">
        <v>2094645.11</v>
      </c>
      <c r="I60" s="9" t="s">
        <v>150</v>
      </c>
      <c r="J60" s="9" t="s">
        <v>429</v>
      </c>
      <c r="K60" s="9">
        <v>38744</v>
      </c>
      <c r="L60" s="9">
        <v>9426</v>
      </c>
      <c r="M60" s="9">
        <v>10211</v>
      </c>
      <c r="N60" s="9">
        <v>9555</v>
      </c>
      <c r="O60" s="9">
        <v>9552</v>
      </c>
      <c r="P60" s="9" t="s">
        <v>152</v>
      </c>
      <c r="Q60" s="9" t="s">
        <v>173</v>
      </c>
      <c r="R60" s="9" t="s">
        <v>154</v>
      </c>
      <c r="S60" s="9" t="s">
        <v>32</v>
      </c>
      <c r="T60" s="9" t="s">
        <v>32</v>
      </c>
    </row>
    <row r="61" spans="1:20" ht="30" customHeight="1" x14ac:dyDescent="0.3">
      <c r="A61" s="9" t="s">
        <v>430</v>
      </c>
      <c r="B61" s="9" t="s">
        <v>145</v>
      </c>
      <c r="C61" s="9" t="s">
        <v>344</v>
      </c>
      <c r="D61" s="9" t="s">
        <v>147</v>
      </c>
      <c r="E61" s="9" t="s">
        <v>50</v>
      </c>
      <c r="F61" s="9" t="s">
        <v>431</v>
      </c>
      <c r="G61" s="9" t="s">
        <v>179</v>
      </c>
      <c r="H61" s="14">
        <v>2749444.59</v>
      </c>
      <c r="I61" s="9" t="s">
        <v>432</v>
      </c>
      <c r="J61" s="9" t="s">
        <v>433</v>
      </c>
      <c r="K61" s="9">
        <v>153844</v>
      </c>
      <c r="L61" s="9">
        <v>34585</v>
      </c>
      <c r="M61" s="9">
        <v>35176</v>
      </c>
      <c r="N61" s="9">
        <v>41007</v>
      </c>
      <c r="O61" s="9">
        <v>43076</v>
      </c>
      <c r="P61" s="9" t="s">
        <v>152</v>
      </c>
      <c r="Q61" s="9" t="s">
        <v>173</v>
      </c>
      <c r="R61" s="9" t="s">
        <v>154</v>
      </c>
      <c r="S61" s="9" t="s">
        <v>32</v>
      </c>
      <c r="T61" s="9" t="s">
        <v>32</v>
      </c>
    </row>
    <row r="62" spans="1:20" ht="30" customHeight="1" x14ac:dyDescent="0.3">
      <c r="A62" s="9" t="s">
        <v>49</v>
      </c>
      <c r="B62" s="9" t="s">
        <v>155</v>
      </c>
      <c r="C62" s="9" t="s">
        <v>434</v>
      </c>
      <c r="D62" s="9" t="s">
        <v>147</v>
      </c>
      <c r="E62" s="9" t="s">
        <v>50</v>
      </c>
      <c r="F62" s="9" t="s">
        <v>435</v>
      </c>
      <c r="G62" s="9" t="s">
        <v>206</v>
      </c>
      <c r="H62" s="14">
        <v>3201996.74</v>
      </c>
      <c r="I62" s="9" t="s">
        <v>173</v>
      </c>
      <c r="J62" s="9" t="s">
        <v>436</v>
      </c>
      <c r="K62" s="9">
        <v>74166</v>
      </c>
      <c r="L62" s="9">
        <v>16219</v>
      </c>
      <c r="M62" s="9">
        <v>17424</v>
      </c>
      <c r="N62" s="9">
        <v>20706</v>
      </c>
      <c r="O62" s="9">
        <v>19817</v>
      </c>
      <c r="P62" s="9" t="s">
        <v>160</v>
      </c>
      <c r="Q62" s="9" t="s">
        <v>247</v>
      </c>
      <c r="R62" s="9" t="s">
        <v>176</v>
      </c>
      <c r="S62" s="9" t="s">
        <v>32</v>
      </c>
      <c r="T62" s="9" t="s">
        <v>32</v>
      </c>
    </row>
    <row r="63" spans="1:20" ht="30" customHeight="1" x14ac:dyDescent="0.3">
      <c r="A63" s="9" t="s">
        <v>123</v>
      </c>
      <c r="B63" s="9" t="s">
        <v>164</v>
      </c>
      <c r="C63" s="9" t="s">
        <v>344</v>
      </c>
      <c r="D63" s="9" t="s">
        <v>147</v>
      </c>
      <c r="E63" s="9" t="s">
        <v>50</v>
      </c>
      <c r="F63" s="9" t="s">
        <v>437</v>
      </c>
      <c r="G63" s="9" t="s">
        <v>230</v>
      </c>
      <c r="H63" s="14">
        <v>1500000</v>
      </c>
      <c r="I63" s="9" t="s">
        <v>167</v>
      </c>
      <c r="J63" s="9" t="s">
        <v>438</v>
      </c>
      <c r="K63" s="9">
        <v>111310</v>
      </c>
      <c r="L63" s="9">
        <v>23407</v>
      </c>
      <c r="M63" s="9">
        <v>32170</v>
      </c>
      <c r="N63" s="9">
        <v>26955</v>
      </c>
      <c r="O63" s="9">
        <v>28778</v>
      </c>
      <c r="P63" s="9" t="s">
        <v>182</v>
      </c>
      <c r="Q63" s="9" t="s">
        <v>439</v>
      </c>
      <c r="R63" s="9" t="s">
        <v>162</v>
      </c>
      <c r="S63" s="9" t="s">
        <v>32</v>
      </c>
      <c r="T63" s="9" t="s">
        <v>32</v>
      </c>
    </row>
    <row r="64" spans="1:20" ht="30" customHeight="1" x14ac:dyDescent="0.3">
      <c r="A64" s="9" t="s">
        <v>440</v>
      </c>
      <c r="B64" s="9" t="s">
        <v>145</v>
      </c>
      <c r="C64" s="9" t="s">
        <v>308</v>
      </c>
      <c r="D64" s="9" t="s">
        <v>147</v>
      </c>
      <c r="E64" s="9" t="s">
        <v>60</v>
      </c>
      <c r="F64" s="9" t="s">
        <v>441</v>
      </c>
      <c r="G64" s="9" t="s">
        <v>442</v>
      </c>
      <c r="H64" s="14">
        <v>1249799.8500000001</v>
      </c>
      <c r="I64" s="9" t="s">
        <v>150</v>
      </c>
      <c r="J64" s="9" t="s">
        <v>443</v>
      </c>
      <c r="K64" s="9">
        <v>1200</v>
      </c>
      <c r="L64" s="9">
        <v>480</v>
      </c>
      <c r="M64" s="9">
        <v>720</v>
      </c>
      <c r="N64" s="9">
        <v>0</v>
      </c>
      <c r="O64" s="9">
        <v>0</v>
      </c>
      <c r="P64" s="9" t="s">
        <v>312</v>
      </c>
      <c r="Q64" s="9" t="s">
        <v>187</v>
      </c>
      <c r="R64" s="9" t="s">
        <v>154</v>
      </c>
      <c r="S64" s="9" t="s">
        <v>32</v>
      </c>
      <c r="T64" s="9" t="s">
        <v>32</v>
      </c>
    </row>
    <row r="65" spans="1:20" ht="30" customHeight="1" x14ac:dyDescent="0.3">
      <c r="A65" s="9" t="s">
        <v>59</v>
      </c>
      <c r="B65" s="9" t="s">
        <v>155</v>
      </c>
      <c r="C65" s="9" t="s">
        <v>188</v>
      </c>
      <c r="D65" s="9" t="s">
        <v>147</v>
      </c>
      <c r="E65" s="9" t="s">
        <v>60</v>
      </c>
      <c r="F65" s="9" t="s">
        <v>444</v>
      </c>
      <c r="G65" s="9" t="s">
        <v>206</v>
      </c>
      <c r="H65" s="14">
        <v>642225.77</v>
      </c>
      <c r="I65" s="9" t="s">
        <v>173</v>
      </c>
      <c r="J65" s="9" t="s">
        <v>232</v>
      </c>
      <c r="K65" s="9">
        <v>8022</v>
      </c>
      <c r="L65" s="9">
        <v>1337</v>
      </c>
      <c r="M65" s="9">
        <v>1337</v>
      </c>
      <c r="N65" s="9">
        <v>2674</v>
      </c>
      <c r="O65" s="9">
        <v>2674</v>
      </c>
      <c r="P65" s="9" t="s">
        <v>341</v>
      </c>
      <c r="Q65" s="9" t="s">
        <v>191</v>
      </c>
      <c r="R65" s="9" t="s">
        <v>162</v>
      </c>
      <c r="S65" s="9" t="s">
        <v>32</v>
      </c>
      <c r="T65" s="9" t="s">
        <v>32</v>
      </c>
    </row>
    <row r="66" spans="1:20" ht="30" customHeight="1" x14ac:dyDescent="0.3">
      <c r="A66" s="9" t="s">
        <v>72</v>
      </c>
      <c r="B66" s="9" t="s">
        <v>155</v>
      </c>
      <c r="C66" s="9" t="s">
        <v>297</v>
      </c>
      <c r="D66" s="9" t="s">
        <v>147</v>
      </c>
      <c r="E66" s="9" t="s">
        <v>73</v>
      </c>
      <c r="F66" s="9" t="s">
        <v>445</v>
      </c>
      <c r="G66" s="9" t="s">
        <v>166</v>
      </c>
      <c r="H66" s="14">
        <v>347845.05</v>
      </c>
      <c r="I66" s="9" t="s">
        <v>173</v>
      </c>
      <c r="J66" s="9" t="s">
        <v>446</v>
      </c>
      <c r="K66" s="9">
        <v>14350</v>
      </c>
      <c r="L66" s="9">
        <v>2575</v>
      </c>
      <c r="M66" s="9">
        <v>2575</v>
      </c>
      <c r="N66" s="9">
        <v>4600</v>
      </c>
      <c r="O66" s="9">
        <v>4600</v>
      </c>
      <c r="P66" s="9" t="s">
        <v>160</v>
      </c>
      <c r="Q66" s="9" t="s">
        <v>191</v>
      </c>
      <c r="R66" s="9" t="s">
        <v>176</v>
      </c>
      <c r="S66" s="9" t="s">
        <v>32</v>
      </c>
      <c r="T66" s="9" t="s">
        <v>32</v>
      </c>
    </row>
    <row r="67" spans="1:20" ht="30" customHeight="1" x14ac:dyDescent="0.3">
      <c r="A67" s="9" t="s">
        <v>447</v>
      </c>
      <c r="B67" s="9" t="s">
        <v>164</v>
      </c>
      <c r="C67" s="9" t="s">
        <v>204</v>
      </c>
      <c r="D67" s="9" t="s">
        <v>147</v>
      </c>
      <c r="E67" s="9" t="s">
        <v>73</v>
      </c>
      <c r="F67" s="9" t="s">
        <v>448</v>
      </c>
      <c r="G67" s="9" t="s">
        <v>217</v>
      </c>
      <c r="H67" s="14">
        <v>349999.14</v>
      </c>
      <c r="I67" s="9" t="s">
        <v>167</v>
      </c>
      <c r="J67" s="9" t="s">
        <v>449</v>
      </c>
      <c r="K67" s="9">
        <v>12610</v>
      </c>
      <c r="L67" s="9">
        <v>2100</v>
      </c>
      <c r="M67" s="9">
        <v>2100</v>
      </c>
      <c r="N67" s="9">
        <v>4215</v>
      </c>
      <c r="O67" s="9">
        <v>4195</v>
      </c>
      <c r="P67" s="9" t="s">
        <v>306</v>
      </c>
      <c r="Q67" s="9" t="s">
        <v>450</v>
      </c>
      <c r="R67" s="9" t="s">
        <v>162</v>
      </c>
      <c r="S67" s="9" t="s">
        <v>32</v>
      </c>
      <c r="T67" s="9" t="s">
        <v>32</v>
      </c>
    </row>
    <row r="68" spans="1:20" ht="30" customHeight="1" x14ac:dyDescent="0.3">
      <c r="A68" s="9" t="s">
        <v>451</v>
      </c>
      <c r="B68" s="9" t="s">
        <v>145</v>
      </c>
      <c r="C68" s="9" t="s">
        <v>204</v>
      </c>
      <c r="D68" s="9" t="s">
        <v>147</v>
      </c>
      <c r="E68" s="9" t="s">
        <v>46</v>
      </c>
      <c r="F68" s="9" t="s">
        <v>452</v>
      </c>
      <c r="G68" s="9" t="s">
        <v>238</v>
      </c>
      <c r="H68" s="14">
        <v>1093413.95</v>
      </c>
      <c r="I68" s="9" t="s">
        <v>150</v>
      </c>
      <c r="J68" s="9" t="s">
        <v>453</v>
      </c>
      <c r="K68" s="9">
        <v>6370</v>
      </c>
      <c r="L68" s="9">
        <v>626</v>
      </c>
      <c r="M68" s="9">
        <v>626</v>
      </c>
      <c r="N68" s="9">
        <v>2559</v>
      </c>
      <c r="O68" s="9">
        <v>2559</v>
      </c>
      <c r="P68" s="9" t="s">
        <v>262</v>
      </c>
      <c r="Q68" s="9" t="s">
        <v>454</v>
      </c>
      <c r="R68" s="9" t="s">
        <v>154</v>
      </c>
      <c r="S68" s="9" t="s">
        <v>47</v>
      </c>
      <c r="T68" s="9" t="s">
        <v>47</v>
      </c>
    </row>
    <row r="69" spans="1:20" ht="30" customHeight="1" x14ac:dyDescent="0.3">
      <c r="A69" s="9" t="s">
        <v>455</v>
      </c>
      <c r="B69" s="9" t="s">
        <v>145</v>
      </c>
      <c r="C69" s="9" t="s">
        <v>156</v>
      </c>
      <c r="D69" s="9" t="s">
        <v>147</v>
      </c>
      <c r="E69" s="9" t="s">
        <v>46</v>
      </c>
      <c r="F69" s="9" t="s">
        <v>456</v>
      </c>
      <c r="G69" s="9" t="s">
        <v>230</v>
      </c>
      <c r="H69" s="14">
        <v>247887.11</v>
      </c>
      <c r="I69" s="9" t="s">
        <v>150</v>
      </c>
      <c r="J69" s="9" t="s">
        <v>457</v>
      </c>
      <c r="K69" s="9">
        <v>23982</v>
      </c>
      <c r="L69" s="9">
        <v>6235</v>
      </c>
      <c r="M69" s="9">
        <v>6235</v>
      </c>
      <c r="N69" s="9">
        <v>5756</v>
      </c>
      <c r="O69" s="9">
        <v>5756</v>
      </c>
      <c r="P69" s="9" t="s">
        <v>262</v>
      </c>
      <c r="Q69" s="9" t="s">
        <v>458</v>
      </c>
      <c r="R69" s="9" t="s">
        <v>154</v>
      </c>
      <c r="S69" s="9" t="s">
        <v>47</v>
      </c>
      <c r="T69" s="9" t="s">
        <v>47</v>
      </c>
    </row>
    <row r="70" spans="1:20" ht="30" customHeight="1" x14ac:dyDescent="0.3">
      <c r="A70" s="9" t="s">
        <v>45</v>
      </c>
      <c r="B70" s="9" t="s">
        <v>155</v>
      </c>
      <c r="C70" s="9" t="s">
        <v>344</v>
      </c>
      <c r="D70" s="9" t="s">
        <v>147</v>
      </c>
      <c r="E70" s="9" t="s">
        <v>46</v>
      </c>
      <c r="F70" s="9" t="s">
        <v>459</v>
      </c>
      <c r="G70" s="9" t="s">
        <v>460</v>
      </c>
      <c r="H70" s="14">
        <v>2000000</v>
      </c>
      <c r="I70" s="9" t="s">
        <v>461</v>
      </c>
      <c r="J70" s="9" t="s">
        <v>462</v>
      </c>
      <c r="K70" s="9">
        <v>165326</v>
      </c>
      <c r="L70" s="9">
        <v>34970</v>
      </c>
      <c r="M70" s="9">
        <v>36607</v>
      </c>
      <c r="N70" s="9">
        <v>47859</v>
      </c>
      <c r="O70" s="9">
        <v>45890</v>
      </c>
      <c r="P70" s="9" t="s">
        <v>463</v>
      </c>
      <c r="Q70" s="9" t="s">
        <v>247</v>
      </c>
      <c r="R70" s="9" t="s">
        <v>162</v>
      </c>
      <c r="S70" s="9" t="s">
        <v>47</v>
      </c>
      <c r="T70" s="9" t="s">
        <v>47</v>
      </c>
    </row>
    <row r="71" spans="1:20" ht="30" customHeight="1" x14ac:dyDescent="0.3">
      <c r="A71" s="9" t="s">
        <v>464</v>
      </c>
      <c r="B71" s="9" t="s">
        <v>145</v>
      </c>
      <c r="C71" s="9" t="s">
        <v>192</v>
      </c>
      <c r="D71" s="9" t="s">
        <v>147</v>
      </c>
      <c r="E71" s="9" t="s">
        <v>35</v>
      </c>
      <c r="F71" s="9" t="s">
        <v>465</v>
      </c>
      <c r="G71" s="9" t="s">
        <v>277</v>
      </c>
      <c r="H71" s="14">
        <v>984481.38</v>
      </c>
      <c r="I71" s="9" t="s">
        <v>150</v>
      </c>
      <c r="J71" s="9" t="s">
        <v>466</v>
      </c>
      <c r="K71" s="9">
        <v>8352</v>
      </c>
      <c r="L71" s="9">
        <v>2129</v>
      </c>
      <c r="M71" s="9">
        <v>2047</v>
      </c>
      <c r="N71" s="9">
        <v>2129</v>
      </c>
      <c r="O71" s="9">
        <v>2047</v>
      </c>
      <c r="P71" s="9" t="s">
        <v>152</v>
      </c>
      <c r="Q71" s="9" t="s">
        <v>454</v>
      </c>
      <c r="R71" s="9" t="s">
        <v>154</v>
      </c>
      <c r="S71" s="9" t="s">
        <v>32</v>
      </c>
      <c r="T71" s="9" t="s">
        <v>32</v>
      </c>
    </row>
    <row r="72" spans="1:20" ht="30" customHeight="1" x14ac:dyDescent="0.3">
      <c r="A72" s="9" t="s">
        <v>34</v>
      </c>
      <c r="B72" s="9" t="s">
        <v>155</v>
      </c>
      <c r="C72" s="9" t="s">
        <v>192</v>
      </c>
      <c r="D72" s="9" t="s">
        <v>147</v>
      </c>
      <c r="E72" s="9" t="s">
        <v>35</v>
      </c>
      <c r="F72" s="9" t="s">
        <v>467</v>
      </c>
      <c r="G72" s="9" t="s">
        <v>206</v>
      </c>
      <c r="H72" s="14">
        <v>1500000.54</v>
      </c>
      <c r="I72" s="9" t="s">
        <v>173</v>
      </c>
      <c r="J72" s="9" t="s">
        <v>468</v>
      </c>
      <c r="K72" s="9">
        <v>15288</v>
      </c>
      <c r="L72" s="9">
        <v>3687</v>
      </c>
      <c r="M72" s="9">
        <v>3895</v>
      </c>
      <c r="N72" s="9">
        <v>3885</v>
      </c>
      <c r="O72" s="9">
        <v>3821</v>
      </c>
      <c r="P72" s="9" t="s">
        <v>160</v>
      </c>
      <c r="Q72" s="9" t="s">
        <v>247</v>
      </c>
      <c r="R72" s="9" t="s">
        <v>154</v>
      </c>
      <c r="S72" s="9" t="s">
        <v>32</v>
      </c>
      <c r="T72" s="9" t="s">
        <v>32</v>
      </c>
    </row>
    <row r="73" spans="1:20" ht="30" customHeight="1" x14ac:dyDescent="0.3">
      <c r="A73" s="9" t="s">
        <v>38</v>
      </c>
      <c r="B73" s="9" t="s">
        <v>155</v>
      </c>
      <c r="C73" s="9" t="s">
        <v>308</v>
      </c>
      <c r="D73" s="9" t="s">
        <v>147</v>
      </c>
      <c r="E73" s="9" t="s">
        <v>35</v>
      </c>
      <c r="F73" s="9" t="s">
        <v>469</v>
      </c>
      <c r="G73" s="9" t="s">
        <v>206</v>
      </c>
      <c r="H73" s="14">
        <v>220631.18</v>
      </c>
      <c r="I73" s="9" t="s">
        <v>173</v>
      </c>
      <c r="J73" s="9" t="s">
        <v>470</v>
      </c>
      <c r="K73" s="9">
        <v>190</v>
      </c>
      <c r="L73" s="9">
        <v>133</v>
      </c>
      <c r="M73" s="9">
        <v>57</v>
      </c>
      <c r="N73" s="9">
        <v>0</v>
      </c>
      <c r="O73" s="9">
        <v>0</v>
      </c>
      <c r="P73" s="9" t="s">
        <v>160</v>
      </c>
      <c r="Q73" s="9" t="s">
        <v>247</v>
      </c>
      <c r="R73" s="9" t="s">
        <v>154</v>
      </c>
      <c r="S73" s="9" t="s">
        <v>32</v>
      </c>
      <c r="T73" s="9" t="s">
        <v>32</v>
      </c>
    </row>
    <row r="74" spans="1:20" ht="30" customHeight="1" x14ac:dyDescent="0.3">
      <c r="A74" s="9" t="s">
        <v>471</v>
      </c>
      <c r="B74" s="9" t="s">
        <v>145</v>
      </c>
      <c r="C74" s="9" t="s">
        <v>204</v>
      </c>
      <c r="D74" s="9" t="s">
        <v>147</v>
      </c>
      <c r="E74" s="9" t="s">
        <v>99</v>
      </c>
      <c r="F74" s="9" t="s">
        <v>472</v>
      </c>
      <c r="G74" s="9" t="s">
        <v>179</v>
      </c>
      <c r="H74" s="14">
        <v>399994.53</v>
      </c>
      <c r="I74" s="9" t="s">
        <v>150</v>
      </c>
      <c r="J74" s="9" t="s">
        <v>473</v>
      </c>
      <c r="K74" s="9">
        <v>8909</v>
      </c>
      <c r="L74" s="9">
        <v>1960</v>
      </c>
      <c r="M74" s="9">
        <v>2406</v>
      </c>
      <c r="N74" s="9">
        <v>2494</v>
      </c>
      <c r="O74" s="9">
        <v>2049</v>
      </c>
      <c r="P74" s="9" t="s">
        <v>262</v>
      </c>
      <c r="Q74" s="9" t="s">
        <v>241</v>
      </c>
      <c r="R74" s="9" t="s">
        <v>154</v>
      </c>
      <c r="S74" s="9" t="s">
        <v>32</v>
      </c>
      <c r="T74" s="9" t="s">
        <v>32</v>
      </c>
    </row>
    <row r="75" spans="1:20" ht="30" customHeight="1" x14ac:dyDescent="0.3">
      <c r="A75" s="9" t="s">
        <v>98</v>
      </c>
      <c r="B75" s="9" t="s">
        <v>155</v>
      </c>
      <c r="C75" s="9" t="s">
        <v>204</v>
      </c>
      <c r="D75" s="9" t="s">
        <v>147</v>
      </c>
      <c r="E75" s="9" t="s">
        <v>99</v>
      </c>
      <c r="F75" s="9" t="s">
        <v>474</v>
      </c>
      <c r="G75" s="9" t="s">
        <v>172</v>
      </c>
      <c r="H75" s="14">
        <v>520200</v>
      </c>
      <c r="I75" s="9" t="s">
        <v>173</v>
      </c>
      <c r="J75" s="9" t="s">
        <v>475</v>
      </c>
      <c r="K75" s="9">
        <v>7198</v>
      </c>
      <c r="L75" s="9">
        <v>1917</v>
      </c>
      <c r="M75" s="9">
        <v>1905</v>
      </c>
      <c r="N75" s="9">
        <v>1738</v>
      </c>
      <c r="O75" s="9">
        <v>1638</v>
      </c>
      <c r="P75" s="9" t="s">
        <v>160</v>
      </c>
      <c r="Q75" s="9" t="s">
        <v>175</v>
      </c>
      <c r="R75" s="9" t="s">
        <v>176</v>
      </c>
      <c r="S75" s="9" t="s">
        <v>32</v>
      </c>
      <c r="T75" s="9" t="s">
        <v>32</v>
      </c>
    </row>
    <row r="76" spans="1:20" ht="30" customHeight="1" x14ac:dyDescent="0.3">
      <c r="A76" s="9" t="s">
        <v>476</v>
      </c>
      <c r="B76" s="9" t="s">
        <v>164</v>
      </c>
      <c r="C76" s="9" t="s">
        <v>297</v>
      </c>
      <c r="D76" s="9" t="s">
        <v>258</v>
      </c>
      <c r="E76" s="9" t="s">
        <v>477</v>
      </c>
      <c r="F76" s="9" t="s">
        <v>478</v>
      </c>
      <c r="G76" s="9" t="s">
        <v>217</v>
      </c>
      <c r="H76" s="14">
        <v>900000.01</v>
      </c>
      <c r="I76" s="9" t="s">
        <v>167</v>
      </c>
      <c r="J76" s="9" t="s">
        <v>479</v>
      </c>
      <c r="K76" s="9">
        <v>60200</v>
      </c>
      <c r="L76" s="9">
        <v>140</v>
      </c>
      <c r="M76" s="9">
        <v>60</v>
      </c>
      <c r="N76" s="9">
        <v>31200</v>
      </c>
      <c r="O76" s="9">
        <v>28800</v>
      </c>
      <c r="P76" s="9" t="s">
        <v>182</v>
      </c>
      <c r="Q76" s="9" t="s">
        <v>219</v>
      </c>
      <c r="R76" s="9" t="s">
        <v>162</v>
      </c>
      <c r="S76" s="9" t="s">
        <v>103</v>
      </c>
      <c r="T76" s="9" t="s">
        <v>103</v>
      </c>
    </row>
    <row r="77" spans="1:20" ht="30" customHeight="1" x14ac:dyDescent="0.3">
      <c r="A77" s="9" t="s">
        <v>480</v>
      </c>
      <c r="B77" s="9" t="s">
        <v>145</v>
      </c>
      <c r="C77" s="9" t="s">
        <v>197</v>
      </c>
      <c r="D77" s="9" t="s">
        <v>258</v>
      </c>
      <c r="E77" s="9" t="s">
        <v>481</v>
      </c>
      <c r="F77" s="9" t="s">
        <v>482</v>
      </c>
      <c r="G77" s="9" t="s">
        <v>238</v>
      </c>
      <c r="H77" s="14">
        <v>1018928.27</v>
      </c>
      <c r="I77" s="9" t="s">
        <v>483</v>
      </c>
      <c r="J77" s="9" t="s">
        <v>484</v>
      </c>
      <c r="K77" s="9">
        <v>48800</v>
      </c>
      <c r="L77" s="9">
        <v>0</v>
      </c>
      <c r="M77" s="9">
        <v>45000</v>
      </c>
      <c r="N77" s="9">
        <v>0</v>
      </c>
      <c r="O77" s="9">
        <v>3800</v>
      </c>
      <c r="P77" s="9" t="s">
        <v>152</v>
      </c>
      <c r="Q77" s="9" t="s">
        <v>241</v>
      </c>
      <c r="R77" s="9" t="s">
        <v>485</v>
      </c>
      <c r="S77" s="9" t="s">
        <v>103</v>
      </c>
      <c r="T77" s="9" t="s">
        <v>103</v>
      </c>
    </row>
    <row r="78" spans="1:20" ht="30" customHeight="1" x14ac:dyDescent="0.3">
      <c r="A78" s="9" t="s">
        <v>486</v>
      </c>
      <c r="B78" s="9" t="s">
        <v>155</v>
      </c>
      <c r="C78" s="9" t="s">
        <v>188</v>
      </c>
      <c r="D78" s="9" t="s">
        <v>258</v>
      </c>
      <c r="E78" s="9" t="s">
        <v>487</v>
      </c>
      <c r="F78" s="9" t="s">
        <v>488</v>
      </c>
      <c r="G78" s="9" t="s">
        <v>206</v>
      </c>
      <c r="H78" s="14">
        <v>433000.54</v>
      </c>
      <c r="I78" s="9" t="s">
        <v>158</v>
      </c>
      <c r="J78" s="9" t="s">
        <v>489</v>
      </c>
      <c r="K78" s="9">
        <v>6000</v>
      </c>
      <c r="L78" s="9">
        <v>1440</v>
      </c>
      <c r="M78" s="9">
        <v>2160</v>
      </c>
      <c r="N78" s="9">
        <v>960</v>
      </c>
      <c r="O78" s="9">
        <v>1440</v>
      </c>
      <c r="P78" s="9" t="s">
        <v>386</v>
      </c>
      <c r="Q78" s="9" t="s">
        <v>490</v>
      </c>
      <c r="R78" s="9" t="s">
        <v>176</v>
      </c>
      <c r="S78" s="9" t="s">
        <v>103</v>
      </c>
      <c r="T78" s="9" t="s">
        <v>103</v>
      </c>
    </row>
    <row r="79" spans="1:20" ht="30" customHeight="1" x14ac:dyDescent="0.3">
      <c r="A79" s="9" t="s">
        <v>491</v>
      </c>
      <c r="B79" s="9" t="s">
        <v>145</v>
      </c>
      <c r="C79" s="9" t="s">
        <v>197</v>
      </c>
      <c r="D79" s="9" t="s">
        <v>258</v>
      </c>
      <c r="E79" s="9" t="s">
        <v>492</v>
      </c>
      <c r="F79" s="9" t="s">
        <v>493</v>
      </c>
      <c r="G79" s="9" t="s">
        <v>230</v>
      </c>
      <c r="H79" s="14">
        <v>500118</v>
      </c>
      <c r="I79" s="9" t="s">
        <v>239</v>
      </c>
      <c r="J79" s="9" t="s">
        <v>494</v>
      </c>
      <c r="K79" s="9">
        <v>126719</v>
      </c>
      <c r="L79" s="9">
        <v>0</v>
      </c>
      <c r="M79" s="9">
        <v>44076</v>
      </c>
      <c r="N79" s="9">
        <v>42152</v>
      </c>
      <c r="O79" s="9">
        <v>40491</v>
      </c>
      <c r="P79" s="9" t="s">
        <v>152</v>
      </c>
      <c r="Q79" s="9" t="s">
        <v>317</v>
      </c>
      <c r="R79" s="9" t="s">
        <v>318</v>
      </c>
      <c r="S79" s="9" t="s">
        <v>103</v>
      </c>
      <c r="T79" s="9" t="s">
        <v>103</v>
      </c>
    </row>
    <row r="80" spans="1:20" ht="30" customHeight="1" x14ac:dyDescent="0.3">
      <c r="A80" s="9" t="s">
        <v>105</v>
      </c>
      <c r="B80" s="9" t="s">
        <v>155</v>
      </c>
      <c r="C80" s="9" t="s">
        <v>285</v>
      </c>
      <c r="D80" s="9" t="s">
        <v>258</v>
      </c>
      <c r="E80" s="9" t="s">
        <v>106</v>
      </c>
      <c r="F80" s="9" t="s">
        <v>495</v>
      </c>
      <c r="G80" s="9" t="s">
        <v>166</v>
      </c>
      <c r="H80" s="14">
        <v>1379641.18</v>
      </c>
      <c r="I80" s="9" t="s">
        <v>389</v>
      </c>
      <c r="J80" s="9" t="s">
        <v>496</v>
      </c>
      <c r="K80" s="9">
        <v>100000</v>
      </c>
      <c r="L80" s="9">
        <v>73000</v>
      </c>
      <c r="M80" s="9">
        <v>24500</v>
      </c>
      <c r="N80" s="9">
        <v>2000</v>
      </c>
      <c r="O80" s="9">
        <v>500</v>
      </c>
      <c r="P80" s="9" t="s">
        <v>341</v>
      </c>
      <c r="Q80" s="9" t="s">
        <v>175</v>
      </c>
      <c r="R80" s="9" t="s">
        <v>176</v>
      </c>
      <c r="S80" s="9" t="s">
        <v>103</v>
      </c>
      <c r="T80" s="9" t="s">
        <v>103</v>
      </c>
    </row>
    <row r="81" spans="1:20" ht="30" customHeight="1" x14ac:dyDescent="0.3">
      <c r="A81" s="9" t="s">
        <v>120</v>
      </c>
      <c r="B81" s="9" t="s">
        <v>164</v>
      </c>
      <c r="C81" s="9" t="s">
        <v>285</v>
      </c>
      <c r="D81" s="9" t="s">
        <v>258</v>
      </c>
      <c r="E81" s="9" t="s">
        <v>106</v>
      </c>
      <c r="F81" s="9" t="s">
        <v>497</v>
      </c>
      <c r="G81" s="9" t="s">
        <v>194</v>
      </c>
      <c r="H81" s="14">
        <v>200000</v>
      </c>
      <c r="I81" s="9" t="s">
        <v>167</v>
      </c>
      <c r="J81" s="9" t="s">
        <v>498</v>
      </c>
      <c r="K81" s="9">
        <v>34532</v>
      </c>
      <c r="L81" s="9">
        <v>25209</v>
      </c>
      <c r="M81" s="9">
        <v>8460</v>
      </c>
      <c r="N81" s="9">
        <v>690</v>
      </c>
      <c r="O81" s="9">
        <v>173</v>
      </c>
      <c r="P81" s="9" t="s">
        <v>182</v>
      </c>
      <c r="Q81" s="9" t="s">
        <v>196</v>
      </c>
      <c r="R81" s="9" t="s">
        <v>162</v>
      </c>
      <c r="S81" s="9" t="s">
        <v>103</v>
      </c>
      <c r="T81" s="9" t="s">
        <v>103</v>
      </c>
    </row>
    <row r="82" spans="1:20" ht="30" customHeight="1" x14ac:dyDescent="0.3">
      <c r="A82" s="9" t="s">
        <v>499</v>
      </c>
      <c r="B82" s="9" t="s">
        <v>145</v>
      </c>
      <c r="C82" s="9" t="s">
        <v>204</v>
      </c>
      <c r="D82" s="9" t="s">
        <v>147</v>
      </c>
      <c r="E82" s="9" t="s">
        <v>66</v>
      </c>
      <c r="F82" s="9" t="s">
        <v>500</v>
      </c>
      <c r="G82" s="9" t="s">
        <v>206</v>
      </c>
      <c r="H82" s="14">
        <v>699999.35</v>
      </c>
      <c r="I82" s="9" t="s">
        <v>150</v>
      </c>
      <c r="J82" s="9" t="s">
        <v>501</v>
      </c>
      <c r="K82" s="9">
        <v>11638</v>
      </c>
      <c r="L82" s="9">
        <v>1981</v>
      </c>
      <c r="M82" s="9">
        <v>6287</v>
      </c>
      <c r="N82" s="9">
        <v>970</v>
      </c>
      <c r="O82" s="9">
        <v>2400</v>
      </c>
      <c r="P82" s="9" t="s">
        <v>152</v>
      </c>
      <c r="Q82" s="9" t="s">
        <v>502</v>
      </c>
      <c r="R82" s="9" t="s">
        <v>154</v>
      </c>
      <c r="S82" s="9" t="s">
        <v>32</v>
      </c>
      <c r="T82" s="9" t="s">
        <v>32</v>
      </c>
    </row>
    <row r="83" spans="1:20" ht="30" customHeight="1" x14ac:dyDescent="0.3">
      <c r="A83" s="9" t="s">
        <v>65</v>
      </c>
      <c r="B83" s="9" t="s">
        <v>155</v>
      </c>
      <c r="C83" s="9" t="s">
        <v>204</v>
      </c>
      <c r="D83" s="9" t="s">
        <v>147</v>
      </c>
      <c r="E83" s="9" t="s">
        <v>66</v>
      </c>
      <c r="F83" s="9" t="s">
        <v>503</v>
      </c>
      <c r="G83" s="9" t="s">
        <v>206</v>
      </c>
      <c r="H83" s="14">
        <v>749997.88</v>
      </c>
      <c r="I83" s="9" t="s">
        <v>173</v>
      </c>
      <c r="J83" s="9" t="s">
        <v>504</v>
      </c>
      <c r="K83" s="9">
        <v>18751</v>
      </c>
      <c r="L83" s="9">
        <v>3544</v>
      </c>
      <c r="M83" s="9">
        <v>8992</v>
      </c>
      <c r="N83" s="9">
        <v>1350</v>
      </c>
      <c r="O83" s="9">
        <v>4865</v>
      </c>
      <c r="P83" s="9" t="s">
        <v>341</v>
      </c>
      <c r="Q83" s="9" t="s">
        <v>191</v>
      </c>
      <c r="R83" s="9" t="s">
        <v>176</v>
      </c>
      <c r="S83" s="9" t="s">
        <v>32</v>
      </c>
      <c r="T83" s="9" t="s">
        <v>32</v>
      </c>
    </row>
    <row r="84" spans="1:20" ht="30" customHeight="1" x14ac:dyDescent="0.3">
      <c r="A84" s="9" t="s">
        <v>78</v>
      </c>
      <c r="B84" s="9" t="s">
        <v>155</v>
      </c>
      <c r="C84" s="9" t="s">
        <v>204</v>
      </c>
      <c r="D84" s="9" t="s">
        <v>147</v>
      </c>
      <c r="E84" s="9" t="s">
        <v>79</v>
      </c>
      <c r="F84" s="9" t="s">
        <v>505</v>
      </c>
      <c r="G84" s="9" t="s">
        <v>206</v>
      </c>
      <c r="H84" s="14">
        <v>975448.96</v>
      </c>
      <c r="I84" s="9" t="s">
        <v>173</v>
      </c>
      <c r="J84" s="9" t="s">
        <v>506</v>
      </c>
      <c r="K84" s="9">
        <v>9397</v>
      </c>
      <c r="L84" s="9">
        <v>1265</v>
      </c>
      <c r="M84" s="9">
        <v>1556</v>
      </c>
      <c r="N84" s="9">
        <v>3288</v>
      </c>
      <c r="O84" s="9">
        <v>3288</v>
      </c>
      <c r="P84" s="9" t="s">
        <v>341</v>
      </c>
      <c r="Q84" s="9" t="s">
        <v>191</v>
      </c>
      <c r="R84" s="9" t="s">
        <v>176</v>
      </c>
      <c r="S84" s="9" t="s">
        <v>32</v>
      </c>
      <c r="T84" s="9" t="s">
        <v>32</v>
      </c>
    </row>
    <row r="85" spans="1:20" ht="30" customHeight="1" x14ac:dyDescent="0.3">
      <c r="A85" s="9" t="s">
        <v>507</v>
      </c>
      <c r="B85" s="9" t="s">
        <v>164</v>
      </c>
      <c r="C85" s="9" t="s">
        <v>204</v>
      </c>
      <c r="D85" s="9" t="s">
        <v>147</v>
      </c>
      <c r="E85" s="9" t="s">
        <v>79</v>
      </c>
      <c r="F85" s="9" t="s">
        <v>508</v>
      </c>
      <c r="G85" s="9" t="s">
        <v>238</v>
      </c>
      <c r="H85" s="14">
        <v>650000.17000000004</v>
      </c>
      <c r="I85" s="9" t="s">
        <v>304</v>
      </c>
      <c r="J85" s="9" t="s">
        <v>509</v>
      </c>
      <c r="K85" s="9">
        <v>29700</v>
      </c>
      <c r="L85" s="9">
        <v>8316</v>
      </c>
      <c r="M85" s="9">
        <v>10692</v>
      </c>
      <c r="N85" s="9">
        <v>5346</v>
      </c>
      <c r="O85" s="9">
        <v>5346</v>
      </c>
      <c r="P85" s="9" t="s">
        <v>182</v>
      </c>
      <c r="Q85" s="9" t="s">
        <v>342</v>
      </c>
      <c r="R85" s="9" t="s">
        <v>162</v>
      </c>
      <c r="S85" s="9" t="s">
        <v>32</v>
      </c>
      <c r="T85" s="9" t="s">
        <v>32</v>
      </c>
    </row>
    <row r="86" spans="1:20" ht="30" customHeight="1" x14ac:dyDescent="0.3">
      <c r="A86" s="9" t="s">
        <v>510</v>
      </c>
      <c r="B86" s="9" t="s">
        <v>145</v>
      </c>
      <c r="C86" s="9" t="s">
        <v>511</v>
      </c>
      <c r="D86" s="9" t="s">
        <v>258</v>
      </c>
      <c r="E86" s="9" t="s">
        <v>512</v>
      </c>
      <c r="F86" s="9" t="s">
        <v>513</v>
      </c>
      <c r="G86" s="9" t="s">
        <v>514</v>
      </c>
      <c r="H86" s="14">
        <v>137000.01</v>
      </c>
      <c r="I86" s="9" t="s">
        <v>150</v>
      </c>
      <c r="J86" s="9" t="s">
        <v>515</v>
      </c>
      <c r="K86" s="9">
        <v>1</v>
      </c>
      <c r="L86" s="9">
        <v>1</v>
      </c>
      <c r="M86" s="9">
        <v>0</v>
      </c>
      <c r="N86" s="9">
        <v>0</v>
      </c>
      <c r="O86" s="9">
        <v>0</v>
      </c>
      <c r="P86" s="9" t="s">
        <v>152</v>
      </c>
      <c r="Q86" s="9" t="s">
        <v>516</v>
      </c>
      <c r="R86" s="9" t="s">
        <v>318</v>
      </c>
      <c r="S86" s="9" t="s">
        <v>103</v>
      </c>
      <c r="T86" s="9" t="s">
        <v>103</v>
      </c>
    </row>
    <row r="87" spans="1:20" ht="30" customHeight="1" x14ac:dyDescent="0.3">
      <c r="A87" s="9" t="s">
        <v>517</v>
      </c>
      <c r="B87" s="9" t="s">
        <v>145</v>
      </c>
      <c r="C87" s="9" t="s">
        <v>197</v>
      </c>
      <c r="D87" s="9" t="s">
        <v>258</v>
      </c>
      <c r="E87" s="9" t="s">
        <v>518</v>
      </c>
      <c r="F87" s="9" t="s">
        <v>519</v>
      </c>
      <c r="G87" s="9" t="s">
        <v>520</v>
      </c>
      <c r="H87" s="14">
        <v>2684386.04</v>
      </c>
      <c r="I87" s="9" t="s">
        <v>150</v>
      </c>
      <c r="J87" s="9" t="s">
        <v>521</v>
      </c>
      <c r="K87" s="9">
        <v>978951</v>
      </c>
      <c r="L87" s="9">
        <v>244738</v>
      </c>
      <c r="M87" s="9">
        <v>234948</v>
      </c>
      <c r="N87" s="9">
        <v>254527</v>
      </c>
      <c r="O87" s="9">
        <v>244738</v>
      </c>
      <c r="P87" s="9" t="s">
        <v>522</v>
      </c>
      <c r="Q87" s="9" t="s">
        <v>173</v>
      </c>
      <c r="R87" s="9" t="s">
        <v>318</v>
      </c>
      <c r="S87" s="9" t="s">
        <v>103</v>
      </c>
      <c r="T87" s="9" t="s">
        <v>103</v>
      </c>
    </row>
    <row r="88" spans="1:20" ht="30" customHeight="1" x14ac:dyDescent="0.3">
      <c r="A88" s="9" t="s">
        <v>523</v>
      </c>
      <c r="B88" s="9" t="s">
        <v>164</v>
      </c>
      <c r="C88" s="9" t="s">
        <v>197</v>
      </c>
      <c r="D88" s="9" t="s">
        <v>258</v>
      </c>
      <c r="E88" s="9" t="s">
        <v>518</v>
      </c>
      <c r="F88" s="9" t="s">
        <v>524</v>
      </c>
      <c r="G88" s="9" t="s">
        <v>166</v>
      </c>
      <c r="H88" s="14">
        <v>1000000.24</v>
      </c>
      <c r="I88" s="9" t="s">
        <v>167</v>
      </c>
      <c r="J88" s="9" t="s">
        <v>525</v>
      </c>
      <c r="K88" s="9">
        <v>1241010</v>
      </c>
      <c r="L88" s="9">
        <v>47680</v>
      </c>
      <c r="M88" s="9">
        <v>293094</v>
      </c>
      <c r="N88" s="9">
        <v>457582</v>
      </c>
      <c r="O88" s="9">
        <v>442654</v>
      </c>
      <c r="P88" s="9" t="s">
        <v>182</v>
      </c>
      <c r="Q88" s="9" t="s">
        <v>373</v>
      </c>
      <c r="R88" s="9" t="s">
        <v>162</v>
      </c>
      <c r="S88" s="9" t="s">
        <v>103</v>
      </c>
      <c r="T88" s="9" t="s">
        <v>103</v>
      </c>
    </row>
    <row r="89" spans="1:20" ht="30" customHeight="1" x14ac:dyDescent="0.3">
      <c r="A89" s="9" t="s">
        <v>526</v>
      </c>
      <c r="B89" s="9" t="s">
        <v>145</v>
      </c>
      <c r="C89" s="9" t="s">
        <v>257</v>
      </c>
      <c r="D89" s="9" t="s">
        <v>147</v>
      </c>
      <c r="E89" s="9" t="s">
        <v>93</v>
      </c>
      <c r="F89" s="9" t="s">
        <v>527</v>
      </c>
      <c r="G89" s="9" t="s">
        <v>166</v>
      </c>
      <c r="H89" s="14">
        <v>1999799.59</v>
      </c>
      <c r="I89" s="9" t="s">
        <v>150</v>
      </c>
      <c r="J89" s="9" t="s">
        <v>528</v>
      </c>
      <c r="K89" s="9">
        <v>16419</v>
      </c>
      <c r="L89" s="9">
        <v>4126</v>
      </c>
      <c r="M89" s="9">
        <v>4675</v>
      </c>
      <c r="N89" s="9">
        <v>3879</v>
      </c>
      <c r="O89" s="9">
        <v>3739</v>
      </c>
      <c r="P89" s="9" t="s">
        <v>152</v>
      </c>
      <c r="Q89" s="9" t="s">
        <v>187</v>
      </c>
      <c r="R89" s="9" t="s">
        <v>154</v>
      </c>
      <c r="S89" s="9" t="s">
        <v>103</v>
      </c>
      <c r="T89" s="9" t="s">
        <v>32</v>
      </c>
    </row>
    <row r="90" spans="1:20" ht="30" customHeight="1" x14ac:dyDescent="0.3">
      <c r="A90" s="9" t="s">
        <v>92</v>
      </c>
      <c r="B90" s="9" t="s">
        <v>155</v>
      </c>
      <c r="C90" s="9" t="s">
        <v>197</v>
      </c>
      <c r="D90" s="9" t="s">
        <v>147</v>
      </c>
      <c r="E90" s="9" t="s">
        <v>93</v>
      </c>
      <c r="F90" s="9" t="s">
        <v>529</v>
      </c>
      <c r="G90" s="9" t="s">
        <v>530</v>
      </c>
      <c r="H90" s="14">
        <v>585000</v>
      </c>
      <c r="I90" s="9" t="s">
        <v>173</v>
      </c>
      <c r="J90" s="9" t="s">
        <v>531</v>
      </c>
      <c r="K90" s="9">
        <v>45449</v>
      </c>
      <c r="L90" s="9">
        <v>11291</v>
      </c>
      <c r="M90" s="9">
        <v>12766</v>
      </c>
      <c r="N90" s="9">
        <v>10851</v>
      </c>
      <c r="O90" s="9">
        <v>10541</v>
      </c>
      <c r="P90" s="9" t="s">
        <v>532</v>
      </c>
      <c r="Q90" s="9" t="s">
        <v>175</v>
      </c>
      <c r="R90" s="9" t="s">
        <v>162</v>
      </c>
      <c r="S90" s="9" t="s">
        <v>103</v>
      </c>
      <c r="T90" s="9" t="s">
        <v>32</v>
      </c>
    </row>
    <row r="91" spans="1:20" ht="30" customHeight="1" x14ac:dyDescent="0.3">
      <c r="A91" s="9" t="s">
        <v>533</v>
      </c>
      <c r="B91" s="9" t="s">
        <v>164</v>
      </c>
      <c r="C91" s="9" t="s">
        <v>257</v>
      </c>
      <c r="D91" s="9" t="s">
        <v>147</v>
      </c>
      <c r="E91" s="9" t="s">
        <v>93</v>
      </c>
      <c r="F91" s="9" t="s">
        <v>534</v>
      </c>
      <c r="G91" s="9" t="s">
        <v>172</v>
      </c>
      <c r="H91" s="14">
        <v>2200000</v>
      </c>
      <c r="I91" s="9" t="s">
        <v>535</v>
      </c>
      <c r="J91" s="9" t="s">
        <v>536</v>
      </c>
      <c r="K91" s="9">
        <v>11664</v>
      </c>
      <c r="L91" s="9">
        <v>4213</v>
      </c>
      <c r="M91" s="9">
        <v>3044</v>
      </c>
      <c r="N91" s="9">
        <v>2301</v>
      </c>
      <c r="O91" s="9">
        <v>2106</v>
      </c>
      <c r="P91" s="9" t="s">
        <v>182</v>
      </c>
      <c r="Q91" s="9" t="s">
        <v>537</v>
      </c>
      <c r="R91" s="9" t="s">
        <v>162</v>
      </c>
      <c r="S91" s="9" t="s">
        <v>32</v>
      </c>
      <c r="T91" s="9" t="s">
        <v>32</v>
      </c>
    </row>
  </sheetData>
  <autoFilter ref="A1:T91" xr:uid="{1141FA9A-2EC7-48AB-A8F0-AEB71F37D92B}"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3BC65059E00949A7EA70AACFE2B8B8" ma:contentTypeVersion="12" ma:contentTypeDescription="Create a new document." ma:contentTypeScope="" ma:versionID="13e180921cd1927249ec3728786b42a5">
  <xsd:schema xmlns:xsd="http://www.w3.org/2001/XMLSchema" xmlns:xs="http://www.w3.org/2001/XMLSchema" xmlns:p="http://schemas.microsoft.com/office/2006/metadata/properties" xmlns:ns2="316c62ad-cb47-4d76-9c48-8cabb1a625dd" xmlns:ns3="3e6a3227-e13e-45b4-8d2a-1971845aa409" targetNamespace="http://schemas.microsoft.com/office/2006/metadata/properties" ma:root="true" ma:fieldsID="11b42ae7b3b85cd5c5cc53fb0e3ac1f9" ns2:_="" ns3:_="">
    <xsd:import namespace="316c62ad-cb47-4d76-9c48-8cabb1a625dd"/>
    <xsd:import namespace="3e6a3227-e13e-45b4-8d2a-1971845aa4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6c62ad-cb47-4d76-9c48-8cabb1a625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6a3227-e13e-45b4-8d2a-1971845aa40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43C827-C410-4EED-B339-49F90B1F05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6c62ad-cb47-4d76-9c48-8cabb1a625dd"/>
    <ds:schemaRef ds:uri="3e6a3227-e13e-45b4-8d2a-1971845aa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6CCF9E-DA2B-4707-90C8-10D48D52ED6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811101E-5F47-40CC-80BF-5F832A8EA6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MR scores </vt:lpstr>
      <vt:lpstr>ProjectData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Madoka Koide</dc:creator>
  <cp:keywords/>
  <dc:description/>
  <cp:lastModifiedBy>Oladipo Steven Akinpelumi</cp:lastModifiedBy>
  <cp:revision/>
  <dcterms:created xsi:type="dcterms:W3CDTF">2020-12-29T13:24:17Z</dcterms:created>
  <dcterms:modified xsi:type="dcterms:W3CDTF">2021-03-22T11:21:03Z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0x010100103BC65059E00949A7EA70AACFE2B8B8</vt:lpwstr>
  </property>
</Properties>
</file>